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kaja.kasak\Desktop\MENÜÜD\"/>
    </mc:Choice>
  </mc:AlternateContent>
  <xr:revisionPtr revIDLastSave="0" documentId="8_{4AB728A4-3D15-4695-A163-469B401D7F67}" xr6:coauthVersionLast="47" xr6:coauthVersionMax="47" xr10:uidLastSave="{00000000-0000-0000-0000-000000000000}"/>
  <bookViews>
    <workbookView xWindow="-120" yWindow="-120" windowWidth="29040" windowHeight="15720" tabRatio="878" xr2:uid="{94EC6BD7-78AD-40E0-9A5C-700A491D01AD}"/>
  </bookViews>
  <sheets>
    <sheet name="Inädal" sheetId="4" r:id="rId1"/>
    <sheet name="IInädal" sheetId="21" r:id="rId2"/>
    <sheet name="IIInädal" sheetId="22" r:id="rId3"/>
  </sheets>
  <definedNames>
    <definedName name="_xlnm.Print_Area" localSheetId="2">IIInädal!$A$1:$H$78</definedName>
    <definedName name="_xlnm.Print_Area" localSheetId="1">IInädal!$A$1:$H$86</definedName>
    <definedName name="_xlnm.Print_Area" localSheetId="0">Inädal!$A$1:$H$85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7" i="22" l="1"/>
  <c r="A47" i="22"/>
  <c r="A32" i="22"/>
  <c r="A22" i="22"/>
  <c r="A58" i="4"/>
  <c r="A48" i="4"/>
  <c r="A32" i="4"/>
  <c r="A22" i="4"/>
  <c r="A58" i="21"/>
  <c r="A48" i="21"/>
  <c r="A33" i="21"/>
  <c r="A22" i="21"/>
  <c r="E46" i="4"/>
  <c r="F46" i="4"/>
  <c r="G46" i="4"/>
  <c r="H46" i="4"/>
  <c r="H69" i="22"/>
  <c r="G69" i="22"/>
  <c r="F69" i="22"/>
  <c r="E69" i="22"/>
  <c r="H55" i="22"/>
  <c r="G55" i="22"/>
  <c r="F55" i="22"/>
  <c r="E55" i="22"/>
  <c r="H45" i="22"/>
  <c r="G45" i="22"/>
  <c r="F45" i="22"/>
  <c r="E45" i="22"/>
  <c r="H30" i="22"/>
  <c r="G30" i="22"/>
  <c r="F30" i="22"/>
  <c r="E30" i="22"/>
  <c r="H20" i="22"/>
  <c r="G20" i="22"/>
  <c r="F20" i="22"/>
  <c r="E20" i="22"/>
  <c r="H71" i="21"/>
  <c r="G71" i="21"/>
  <c r="F71" i="21"/>
  <c r="E71" i="21"/>
  <c r="H56" i="21"/>
  <c r="G56" i="21"/>
  <c r="F56" i="21"/>
  <c r="E56" i="21"/>
  <c r="H46" i="21"/>
  <c r="G46" i="21"/>
  <c r="F46" i="21"/>
  <c r="E46" i="21"/>
  <c r="H31" i="21"/>
  <c r="G31" i="21"/>
  <c r="F31" i="21"/>
  <c r="E31" i="21"/>
  <c r="H20" i="21"/>
  <c r="G20" i="21"/>
  <c r="F20" i="21"/>
  <c r="E20" i="21"/>
  <c r="E56" i="4"/>
  <c r="F56" i="4"/>
  <c r="G56" i="4"/>
  <c r="H56" i="4"/>
  <c r="E20" i="4"/>
  <c r="E70" i="4"/>
  <c r="E30" i="4"/>
  <c r="H70" i="4"/>
  <c r="F70" i="4"/>
  <c r="G70" i="4"/>
  <c r="F30" i="4"/>
  <c r="G30" i="4"/>
  <c r="H30" i="4"/>
  <c r="H20" i="4"/>
  <c r="F20" i="4"/>
  <c r="G20" i="4"/>
  <c r="F70" i="22" l="1"/>
  <c r="E70" i="22"/>
  <c r="G72" i="21"/>
  <c r="H72" i="21"/>
  <c r="H71" i="4"/>
  <c r="E71" i="4"/>
  <c r="F71" i="4"/>
  <c r="G71" i="4"/>
  <c r="H70" i="22"/>
  <c r="G70" i="22"/>
  <c r="F71" i="22"/>
  <c r="F72" i="21"/>
  <c r="E72" i="21"/>
  <c r="G73" i="21" s="1"/>
  <c r="H71" i="22" l="1"/>
  <c r="G71" i="22"/>
  <c r="G72" i="4"/>
  <c r="F73" i="21"/>
  <c r="H72" i="4"/>
  <c r="F72" i="4"/>
  <c r="H73" i="2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4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</future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<sst xmlns="http://schemas.openxmlformats.org/spreadsheetml/2006/main" count="460" uniqueCount="177">
  <si>
    <t>Koolilõuna menüü</t>
  </si>
  <si>
    <t>Esmaspäev</t>
  </si>
  <si>
    <t>Lõunasöök</t>
  </si>
  <si>
    <t>Koostisosad</t>
  </si>
  <si>
    <t>Kogus, g</t>
  </si>
  <si>
    <t>Energia, kcal</t>
  </si>
  <si>
    <t>Süsivesikud, g</t>
  </si>
  <si>
    <t>Rasvad, g</t>
  </si>
  <si>
    <t>Valgud, g</t>
  </si>
  <si>
    <t>Taimetoit</t>
  </si>
  <si>
    <t>Pasta, keedetud (G)</t>
  </si>
  <si>
    <t>Riis, vesi, söögisool, toiduõli</t>
  </si>
  <si>
    <t>Peedi-küüslaugusalat</t>
  </si>
  <si>
    <t>Peet, küüslauk</t>
  </si>
  <si>
    <t>Salatikaste</t>
  </si>
  <si>
    <r>
      <t xml:space="preserve">Õunamahl, õunaäädikas, toiduõli, </t>
    </r>
    <r>
      <rPr>
        <sz val="14"/>
        <color rgb="FF000000"/>
        <rFont val="Dussmann"/>
      </rPr>
      <t>sidrunimahl,</t>
    </r>
    <r>
      <rPr>
        <b/>
        <sz val="14"/>
        <color rgb="FF000000"/>
        <rFont val="Dussmann"/>
      </rPr>
      <t xml:space="preserve"> sinepipulber</t>
    </r>
    <r>
      <rPr>
        <sz val="14"/>
        <color indexed="8"/>
        <rFont val="Dussmann"/>
      </rPr>
      <t>, söögisool, must pipar, petersell</t>
    </r>
  </si>
  <si>
    <t>Seemnesegu</t>
  </si>
  <si>
    <t>Rukkileiva- ja sepikutoodete valik (G)</t>
  </si>
  <si>
    <t>PRIA</t>
  </si>
  <si>
    <t>Piimatooted (piim, keefir) (L)</t>
  </si>
  <si>
    <t>Õun</t>
  </si>
  <si>
    <t>Kokku:</t>
  </si>
  <si>
    <t>Üldinfo menüü kohta</t>
  </si>
  <si>
    <t>Taimetoit võib sisaldada muna- ja piimatooteid</t>
  </si>
  <si>
    <t>Menüü on koostatud lähtudes 4.-9.klassi laste toiduenergia ja toitainete vajadusest, jälgides kehtivaid toitumissoovitusi</t>
  </si>
  <si>
    <t>Joogivesi on igapäevaselt tasuta saadaval kogu päeva jooksul</t>
  </si>
  <si>
    <t>Menüü muudatused kooskõlastatakse kooliga vastavalt hankelepingule. Erandolukorras, kus muudatus on vältimatu (nt ootamatu tooraine puudus), teavitatakse kooli esimesel võimalusel ning tagatakse toidu toiteväärtuslikkus ja mitmekesisus</t>
  </si>
  <si>
    <t>Tähised menüüs</t>
  </si>
  <si>
    <t>G – sisaldab gluteeni</t>
  </si>
  <si>
    <t>L – sisaldab piimatooteid (sh laktoosi)</t>
  </si>
  <si>
    <t>M – sisaldab muna</t>
  </si>
  <si>
    <t>P – sisaldab pähkleid</t>
  </si>
  <si>
    <t>PT – portsjontoode</t>
  </si>
  <si>
    <t>VS-vähendatud suhkruga</t>
  </si>
  <si>
    <t>PRIA toetusprogrammid</t>
  </si>
  <si>
    <t>Koolipuuvilja ja - köögivilja ning koolipiima toetab osaliselt PRIA</t>
  </si>
  <si>
    <t>Teisipäev</t>
  </si>
  <si>
    <t>Kolmapäev</t>
  </si>
  <si>
    <t>Pirn</t>
  </si>
  <si>
    <t>Neljapäev</t>
  </si>
  <si>
    <t>Valge redis</t>
  </si>
  <si>
    <t>Reede</t>
  </si>
  <si>
    <t>Kartul, aurutatud</t>
  </si>
  <si>
    <t>Tatar, vesi, söögisool</t>
  </si>
  <si>
    <t>NÄDALA KESKMINE KOKKU:</t>
  </si>
  <si>
    <t>Põhitoitainetest saadav energia osakaal (%E)</t>
  </si>
  <si>
    <t>Nõutud vahemik kahenädala keskmisena</t>
  </si>
  <si>
    <t>700-800 kcal</t>
  </si>
  <si>
    <t>45-60 %E</t>
  </si>
  <si>
    <t>25-40%E</t>
  </si>
  <si>
    <t>10-20%E</t>
  </si>
  <si>
    <t>Allergiat või toidutalumatust põhjustavate koostisosade kohta küsi lisainfot köögipersonalilt</t>
  </si>
  <si>
    <t>Riis, aurutatud</t>
  </si>
  <si>
    <t>Riis, vesi, söögisool</t>
  </si>
  <si>
    <t>Porgand</t>
  </si>
  <si>
    <t xml:space="preserve">Õun </t>
  </si>
  <si>
    <r>
      <t xml:space="preserve">Kõrvitsaseemned, päevalilleseemned, </t>
    </r>
    <r>
      <rPr>
        <b/>
        <sz val="14"/>
        <rFont val="Dussmann"/>
      </rPr>
      <t>seesamiseemned</t>
    </r>
  </si>
  <si>
    <t>Porgandi-ananassisalat</t>
  </si>
  <si>
    <t>Porgand, ananass, toiduõli</t>
  </si>
  <si>
    <t>Punane/valge kapsas</t>
  </si>
  <si>
    <t>06. nädal</t>
  </si>
  <si>
    <t>Läätse-kaalikapada</t>
  </si>
  <si>
    <t>Läätsed (punased/oranžid), kaalikas, porgand, mugulsibul, küüslauk, toiduõli, vesi, tüümian, loorber, söögisool, must pipar, petersell</t>
  </si>
  <si>
    <t>Tatar, keedetud</t>
  </si>
  <si>
    <t xml:space="preserve">Lõunasöök </t>
  </si>
  <si>
    <t>Värskekapsasupp kanalihaga</t>
  </si>
  <si>
    <t>Kanaliha, valge peakapsas, kartul, porgand, mugulsibul, vesi, kanapuljong, loorber, toiduõli, must pipar, söögisool, petersell, till</t>
  </si>
  <si>
    <t>Paneeritud kalafilee (G, M, PT)</t>
  </si>
  <si>
    <r>
      <t xml:space="preserve">Valge </t>
    </r>
    <r>
      <rPr>
        <b/>
        <sz val="14"/>
        <rFont val="Dussmann"/>
        <charset val="186"/>
      </rPr>
      <t>kala</t>
    </r>
    <r>
      <rPr>
        <sz val="14"/>
        <rFont val="Dussmann"/>
      </rPr>
      <t xml:space="preserve">, toiduõli, </t>
    </r>
    <r>
      <rPr>
        <b/>
        <sz val="14"/>
        <rFont val="Dussmann"/>
        <charset val="186"/>
      </rPr>
      <t>nisujahu</t>
    </r>
    <r>
      <rPr>
        <sz val="14"/>
        <rFont val="Dussmann"/>
      </rPr>
      <t>, kana</t>
    </r>
    <r>
      <rPr>
        <b/>
        <sz val="14"/>
        <rFont val="Dussmann"/>
        <charset val="186"/>
      </rPr>
      <t>muna</t>
    </r>
    <r>
      <rPr>
        <sz val="14"/>
        <rFont val="Dussmann"/>
      </rPr>
      <t xml:space="preserve">, </t>
    </r>
    <r>
      <rPr>
        <b/>
        <sz val="14"/>
        <rFont val="Dussmann"/>
        <charset val="186"/>
      </rPr>
      <t>riivsai</t>
    </r>
    <r>
      <rPr>
        <sz val="14"/>
        <rFont val="Dussmann"/>
      </rPr>
      <t>, jahvatatud paprika, sidrunikoor, söögisool, must pipar</t>
    </r>
  </si>
  <si>
    <r>
      <t xml:space="preserve">Hapukoor, </t>
    </r>
    <r>
      <rPr>
        <b/>
        <sz val="14"/>
        <rFont val="Dussmann"/>
        <charset val="186"/>
      </rPr>
      <t>majonees</t>
    </r>
    <r>
      <rPr>
        <sz val="14"/>
        <rFont val="Dussmann"/>
      </rPr>
      <t>, marineeritud kurk, sidrunimahl, söögisool, must pipar, suhkur, till, petersell</t>
    </r>
  </si>
  <si>
    <r>
      <t xml:space="preserve">Porgand, kartul, suvikõrvits, mugulsibul, toiduõli, vesi, </t>
    </r>
    <r>
      <rPr>
        <b/>
        <sz val="14"/>
        <rFont val="Dussmann"/>
        <charset val="186"/>
      </rPr>
      <t>toidukoor</t>
    </r>
    <r>
      <rPr>
        <sz val="14"/>
        <rFont val="Dussmann"/>
      </rPr>
      <t>, söögisool, petersell</t>
    </r>
  </si>
  <si>
    <t>Jogurti-küüslaugukaste (L)</t>
  </si>
  <si>
    <r>
      <rPr>
        <sz val="14"/>
        <color rgb="FF000000"/>
        <rFont val="Dussmann"/>
      </rPr>
      <t xml:space="preserve">Maitsestamata </t>
    </r>
    <r>
      <rPr>
        <b/>
        <sz val="14"/>
        <color rgb="FF000000"/>
        <rFont val="Dussmann"/>
      </rPr>
      <t>jogurt</t>
    </r>
    <r>
      <rPr>
        <sz val="14"/>
        <color rgb="FF000000"/>
        <rFont val="Dussmann"/>
      </rPr>
      <t>, küüslauk, sidrunimahl, suhkur, söögisool</t>
    </r>
  </si>
  <si>
    <t>07. nädal</t>
  </si>
  <si>
    <t>Kana-karrikaste (L)</t>
  </si>
  <si>
    <r>
      <t xml:space="preserve">Pasta </t>
    </r>
    <r>
      <rPr>
        <sz val="14"/>
        <color rgb="FF000000"/>
        <rFont val="Dussmann"/>
        <charset val="186"/>
      </rPr>
      <t>(durum</t>
    </r>
    <r>
      <rPr>
        <b/>
        <sz val="14"/>
        <color rgb="FF000000"/>
        <rFont val="Dussmann"/>
        <charset val="186"/>
      </rPr>
      <t>nisu</t>
    </r>
    <r>
      <rPr>
        <sz val="14"/>
        <color rgb="FF000000"/>
        <rFont val="Dussmann"/>
        <charset val="186"/>
      </rPr>
      <t>jahu, vesi),</t>
    </r>
    <r>
      <rPr>
        <b/>
        <sz val="14"/>
        <color rgb="FF000000"/>
        <rFont val="Dussmann"/>
        <charset val="186"/>
      </rPr>
      <t xml:space="preserve"> </t>
    </r>
    <r>
      <rPr>
        <sz val="14"/>
        <rFont val="Dussmann"/>
        <charset val="186"/>
      </rPr>
      <t>vesi, söögisool, toiduõli</t>
    </r>
  </si>
  <si>
    <r>
      <t xml:space="preserve">Õunamahl, õunaäädikas, toiduõli, </t>
    </r>
    <r>
      <rPr>
        <sz val="14"/>
        <color rgb="FF000000"/>
        <rFont val="Dussmann"/>
        <charset val="186"/>
      </rPr>
      <t>sidrunimahl,</t>
    </r>
    <r>
      <rPr>
        <b/>
        <sz val="14"/>
        <color rgb="FF000000"/>
        <rFont val="Dussmann"/>
        <charset val="186"/>
      </rPr>
      <t xml:space="preserve"> sinepipulber</t>
    </r>
    <r>
      <rPr>
        <sz val="14"/>
        <color indexed="8"/>
        <rFont val="Dussmann"/>
        <charset val="186"/>
      </rPr>
      <t>, söögisool, must pipar, petersell</t>
    </r>
  </si>
  <si>
    <r>
      <t xml:space="preserve">Kõrvitsaseemned, päevalilleseemned, </t>
    </r>
    <r>
      <rPr>
        <b/>
        <sz val="14"/>
        <rFont val="Dussmann"/>
        <charset val="186"/>
      </rPr>
      <t>seesamiseemned</t>
    </r>
  </si>
  <si>
    <t>Hapukoor (L)</t>
  </si>
  <si>
    <t xml:space="preserve">Kõrvitsa-porgandipüreesupp </t>
  </si>
  <si>
    <r>
      <t xml:space="preserve">Kõrvits, porgand, mugulsibul, küüslauk, ingver, toiduõli, vesi, </t>
    </r>
    <r>
      <rPr>
        <b/>
        <sz val="14"/>
        <color rgb="FF000000"/>
        <rFont val="Dussmann"/>
        <charset val="186"/>
      </rPr>
      <t>toidukoor,</t>
    </r>
    <r>
      <rPr>
        <sz val="14"/>
        <color indexed="8"/>
        <rFont val="Dussmann"/>
        <charset val="186"/>
      </rPr>
      <t xml:space="preserve"> söögisool</t>
    </r>
  </si>
  <si>
    <r>
      <t xml:space="preserve">Riis, </t>
    </r>
    <r>
      <rPr>
        <b/>
        <sz val="14"/>
        <color rgb="FF000000"/>
        <rFont val="Dussmann"/>
        <charset val="186"/>
      </rPr>
      <t>piim</t>
    </r>
    <r>
      <rPr>
        <sz val="14"/>
        <color rgb="FF000000"/>
        <rFont val="Dussmann"/>
        <charset val="186"/>
      </rPr>
      <t xml:space="preserve">, vesi, </t>
    </r>
    <r>
      <rPr>
        <b/>
        <sz val="14"/>
        <color rgb="FF000000"/>
        <rFont val="Dussmann"/>
        <charset val="186"/>
      </rPr>
      <t>vahukoor</t>
    </r>
    <r>
      <rPr>
        <sz val="14"/>
        <color rgb="FF000000"/>
        <rFont val="Dussmann"/>
        <charset val="186"/>
      </rPr>
      <t>, suhkur, vanillisuhkur, söögisool, õunamahl, astelpaju, vesi, kartulitärklis</t>
    </r>
  </si>
  <si>
    <t>Bolognese kaste</t>
  </si>
  <si>
    <t>Veisehakkliha, mugulsibul, porgand, küüslauk, kuivatatud pune, kuivatatud basiilik, purustatud tomat, tomatipasta, must pipar, toiduõli, söögisool</t>
  </si>
  <si>
    <t>08. nädal</t>
  </si>
  <si>
    <t>Kapsa-porrulaugusalat</t>
  </si>
  <si>
    <t>Valge peakapsas, porrulauk, toiduõli, õunaäädikas, söögisool, suhkur</t>
  </si>
  <si>
    <t>Porgand, roheline hernes, kaalikas</t>
  </si>
  <si>
    <r>
      <t xml:space="preserve">Kõrvitsaseemned, päevalilleseemned, </t>
    </r>
    <r>
      <rPr>
        <b/>
        <sz val="14"/>
        <color rgb="FF000000"/>
        <rFont val="Dussmann"/>
        <charset val="186"/>
      </rPr>
      <t>seesamiseemned</t>
    </r>
  </si>
  <si>
    <t>Vastlapäev</t>
  </si>
  <si>
    <t>Hernesupp suitsulihaga (G)</t>
  </si>
  <si>
    <r>
      <t xml:space="preserve">Herned (kuivatatud), </t>
    </r>
    <r>
      <rPr>
        <b/>
        <sz val="14"/>
        <rFont val="Dussmann"/>
        <charset val="186"/>
      </rPr>
      <t>odrakruup</t>
    </r>
    <r>
      <rPr>
        <sz val="14"/>
        <rFont val="Dussmann"/>
        <charset val="186"/>
      </rPr>
      <t xml:space="preserve">, suitsutatud sealiha/kondid, mugulsibul, porgand, toiduõli, vesi, loorber, </t>
    </r>
    <r>
      <rPr>
        <b/>
        <sz val="14"/>
        <rFont val="Dussmann"/>
        <charset val="186"/>
      </rPr>
      <t>sinep</t>
    </r>
    <r>
      <rPr>
        <sz val="14"/>
        <rFont val="Dussmann"/>
        <charset val="186"/>
      </rPr>
      <t>, söögisool, petersell, majoraan</t>
    </r>
  </si>
  <si>
    <r>
      <t xml:space="preserve">Herned (kuivatatud), </t>
    </r>
    <r>
      <rPr>
        <b/>
        <sz val="14"/>
        <rFont val="Dussmann"/>
        <charset val="186"/>
      </rPr>
      <t>odrakruup</t>
    </r>
    <r>
      <rPr>
        <sz val="14"/>
        <rFont val="Dussmann"/>
        <charset val="186"/>
      </rPr>
      <t xml:space="preserve">, mugulsibul, porgand, toiduõli, vesi, loorber, </t>
    </r>
    <r>
      <rPr>
        <b/>
        <sz val="14"/>
        <rFont val="Dussmann"/>
        <charset val="186"/>
      </rPr>
      <t>sinep</t>
    </r>
    <r>
      <rPr>
        <sz val="14"/>
        <rFont val="Dussmann"/>
        <charset val="186"/>
      </rPr>
      <t>, söögisool, petersell, majoraan</t>
    </r>
  </si>
  <si>
    <t>Vastlakukkel vahukoorega (G, L)</t>
  </si>
  <si>
    <r>
      <rPr>
        <b/>
        <sz val="14"/>
        <color rgb="FF000000"/>
        <rFont val="Dussmann"/>
        <charset val="186"/>
      </rPr>
      <t>Piim</t>
    </r>
    <r>
      <rPr>
        <sz val="14"/>
        <color indexed="8"/>
        <rFont val="Dussmann"/>
        <charset val="186"/>
      </rPr>
      <t xml:space="preserve">, pärm, </t>
    </r>
    <r>
      <rPr>
        <b/>
        <sz val="14"/>
        <color rgb="FF000000"/>
        <rFont val="Dussmann"/>
        <charset val="186"/>
      </rPr>
      <t>nisujahu</t>
    </r>
    <r>
      <rPr>
        <sz val="14"/>
        <color indexed="8"/>
        <rFont val="Dussmann"/>
        <charset val="186"/>
      </rPr>
      <t xml:space="preserve">, </t>
    </r>
    <r>
      <rPr>
        <b/>
        <sz val="14"/>
        <color rgb="FF000000"/>
        <rFont val="Dussmann"/>
        <charset val="186"/>
      </rPr>
      <t>kanamuna</t>
    </r>
    <r>
      <rPr>
        <sz val="14"/>
        <color indexed="8"/>
        <rFont val="Dussmann"/>
        <charset val="186"/>
      </rPr>
      <t xml:space="preserve">, suhkur, või, söögisool, kardemon, </t>
    </r>
    <r>
      <rPr>
        <b/>
        <sz val="14"/>
        <color rgb="FF000000"/>
        <rFont val="Dussmann"/>
        <charset val="186"/>
      </rPr>
      <t>vahukoor</t>
    </r>
  </si>
  <si>
    <t>Kurzeme strooganov (G, L)</t>
  </si>
  <si>
    <t>Seenestrooganov (G, L)</t>
  </si>
  <si>
    <r>
      <t xml:space="preserve">Õunamahl, õunaäädikas, toiduõli, sidrunimahl, </t>
    </r>
    <r>
      <rPr>
        <b/>
        <sz val="14"/>
        <color rgb="FF000000"/>
        <rFont val="Dussmann"/>
        <charset val="186"/>
      </rPr>
      <t>sinepipulber</t>
    </r>
    <r>
      <rPr>
        <sz val="14"/>
        <color indexed="8"/>
        <rFont val="Dussmann"/>
        <charset val="186"/>
      </rPr>
      <t>, söögisool, must pipar, petersell</t>
    </r>
  </si>
  <si>
    <r>
      <rPr>
        <b/>
        <sz val="14"/>
        <rFont val="Dussmann"/>
        <charset val="186"/>
      </rPr>
      <t>Piim</t>
    </r>
    <r>
      <rPr>
        <sz val="14"/>
        <rFont val="Dussmann"/>
        <charset val="186"/>
      </rPr>
      <t>, suhkur, vanillisuhkur, kakaopulber, maisitärklis, söögisool, marjad</t>
    </r>
  </si>
  <si>
    <t>Külm jogurtikaste maitserohelisega (L)</t>
  </si>
  <si>
    <r>
      <t xml:space="preserve">Maitsestamata </t>
    </r>
    <r>
      <rPr>
        <b/>
        <sz val="14"/>
        <color rgb="FF000000"/>
        <rFont val="Dussmann"/>
        <charset val="186"/>
      </rPr>
      <t>jogurt</t>
    </r>
    <r>
      <rPr>
        <sz val="14"/>
        <color indexed="8"/>
        <rFont val="Dussmann"/>
        <charset val="186"/>
      </rPr>
      <t>, söögisool, suhkur, till, roheline sibul</t>
    </r>
  </si>
  <si>
    <t>Porgandi-virsikusalat</t>
  </si>
  <si>
    <t>Porgand, virsik, toiduõli</t>
  </si>
  <si>
    <r>
      <t xml:space="preserve">Maisimanna, </t>
    </r>
    <r>
      <rPr>
        <b/>
        <sz val="14"/>
        <color rgb="FF000000"/>
        <rFont val="Dussmann"/>
        <charset val="186"/>
      </rPr>
      <t>piim</t>
    </r>
    <r>
      <rPr>
        <sz val="14"/>
        <color rgb="FF000000"/>
        <rFont val="Dussmann"/>
        <charset val="186"/>
      </rPr>
      <t xml:space="preserve">, </t>
    </r>
    <r>
      <rPr>
        <b/>
        <sz val="14"/>
        <color rgb="FF000000"/>
        <rFont val="Dussmann"/>
        <charset val="186"/>
      </rPr>
      <t>vahukoor</t>
    </r>
    <r>
      <rPr>
        <sz val="14"/>
        <color rgb="FF000000"/>
        <rFont val="Dussmann"/>
        <charset val="186"/>
      </rPr>
      <t>, vesi, suhkur, mustsõstrad, kartulitärklis</t>
    </r>
  </si>
  <si>
    <r>
      <t xml:space="preserve">Sealiha, peekon, mugulsibul, hapukurk, </t>
    </r>
    <r>
      <rPr>
        <b/>
        <sz val="14"/>
        <color rgb="FF000000"/>
        <rFont val="Dussmann"/>
        <charset val="186"/>
      </rPr>
      <t>nisujahu</t>
    </r>
    <r>
      <rPr>
        <sz val="14"/>
        <color rgb="FF000000"/>
        <rFont val="Dussmann"/>
        <charset val="186"/>
      </rPr>
      <t>,</t>
    </r>
    <r>
      <rPr>
        <sz val="14"/>
        <color indexed="8"/>
        <rFont val="Dussmann"/>
        <charset val="186"/>
      </rPr>
      <t xml:space="preserve"> </t>
    </r>
    <r>
      <rPr>
        <b/>
        <sz val="14"/>
        <color rgb="FF000000"/>
        <rFont val="Dussmann"/>
        <charset val="186"/>
      </rPr>
      <t>hapukoor</t>
    </r>
    <r>
      <rPr>
        <sz val="14"/>
        <color indexed="8"/>
        <rFont val="Dussmann"/>
        <charset val="186"/>
      </rPr>
      <t>, toiduõli, vesi, söögisool, must pipar</t>
    </r>
  </si>
  <si>
    <r>
      <t xml:space="preserve">Šampinjonid, mugulsibul, tomatipüree, </t>
    </r>
    <r>
      <rPr>
        <b/>
        <sz val="14"/>
        <color rgb="FF000000"/>
        <rFont val="Dussmann"/>
        <charset val="186"/>
      </rPr>
      <t>nisujahu</t>
    </r>
    <r>
      <rPr>
        <sz val="14"/>
        <color rgb="FF000000"/>
        <rFont val="Dussmann"/>
        <charset val="186"/>
      </rPr>
      <t xml:space="preserve">, </t>
    </r>
    <r>
      <rPr>
        <b/>
        <sz val="14"/>
        <color rgb="FF000000"/>
        <rFont val="Dussmann"/>
        <charset val="186"/>
      </rPr>
      <t>hapukoor,</t>
    </r>
    <r>
      <rPr>
        <sz val="14"/>
        <color rgb="FF000000"/>
        <rFont val="Dussmann"/>
        <charset val="186"/>
      </rPr>
      <t xml:space="preserve"> toiduõli, vesi, söögisool, must pipar</t>
    </r>
  </si>
  <si>
    <r>
      <t>Valge redis, uba (uba, vesi, söögisool)</t>
    </r>
    <r>
      <rPr>
        <i/>
        <sz val="14"/>
        <rFont val="Dussmann"/>
        <charset val="186"/>
      </rPr>
      <t xml:space="preserve">, </t>
    </r>
    <r>
      <rPr>
        <sz val="14"/>
        <rFont val="Dussmann"/>
        <charset val="186"/>
      </rPr>
      <t>marineeritud punane sibul (punane mugulsibul, õunaäädikas, sidrunimahl, söögisool, must pipar, suhkur)</t>
    </r>
  </si>
  <si>
    <r>
      <t xml:space="preserve">Kanaliha, mugulsibul, toiduõli, </t>
    </r>
    <r>
      <rPr>
        <b/>
        <sz val="14"/>
        <color rgb="FF000000"/>
        <rFont val="Dussmann"/>
        <charset val="186"/>
      </rPr>
      <t>toidukoor</t>
    </r>
    <r>
      <rPr>
        <sz val="14"/>
        <color indexed="8"/>
        <rFont val="Dussmann"/>
        <charset val="186"/>
      </rPr>
      <t xml:space="preserve">, vesi, maisitärklis, karripulber </t>
    </r>
    <r>
      <rPr>
        <sz val="14"/>
        <color rgb="FF000000"/>
        <rFont val="Dussmann"/>
        <charset val="186"/>
      </rPr>
      <t>(koriander, kurkum, põld-lambalääts, Cayenne`i pipar, apteegitill, vürtsköömen, must pipar)</t>
    </r>
    <r>
      <rPr>
        <sz val="14"/>
        <color indexed="8"/>
        <rFont val="Dussmann"/>
        <charset val="186"/>
      </rPr>
      <t>, söögisool, must pipar,  petersell</t>
    </r>
  </si>
  <si>
    <t>Kapsa-paprikasalat</t>
  </si>
  <si>
    <t>Peet, porgand, mais</t>
  </si>
  <si>
    <t>Valge peakapsas, paprika</t>
  </si>
  <si>
    <t>Piimatooted (piim) (L)</t>
  </si>
  <si>
    <t>Ühepajatoit sealihaga</t>
  </si>
  <si>
    <t>Valge peakapsas, sealiha, porgand, kaalikas, mugulsibul, toiduõli, vesi, söögisool, must pipar, till</t>
  </si>
  <si>
    <t xml:space="preserve">Ühepajatoit </t>
  </si>
  <si>
    <t>Valge peakapsas, porgand, kaalikas, mugulsibul, toiduõli, vesi, söögisool, must pipar, till</t>
  </si>
  <si>
    <t>Guljass (G, L)</t>
  </si>
  <si>
    <r>
      <t xml:space="preserve">Sealiha, mugulsibul, tomatipasta, </t>
    </r>
    <r>
      <rPr>
        <b/>
        <sz val="14"/>
        <color rgb="FF000000"/>
        <rFont val="Dussmann"/>
        <charset val="186"/>
      </rPr>
      <t>nisujahu</t>
    </r>
    <r>
      <rPr>
        <sz val="14"/>
        <color rgb="FF000000"/>
        <rFont val="Dussmann"/>
      </rPr>
      <t xml:space="preserve">, </t>
    </r>
    <r>
      <rPr>
        <b/>
        <sz val="14"/>
        <color rgb="FF000000"/>
        <rFont val="Dussmann"/>
        <charset val="186"/>
      </rPr>
      <t>sinep</t>
    </r>
    <r>
      <rPr>
        <sz val="14"/>
        <color rgb="FF000000"/>
        <rFont val="Dussmann"/>
      </rPr>
      <t xml:space="preserve">, toiduõli, vesi, </t>
    </r>
    <r>
      <rPr>
        <b/>
        <sz val="14"/>
        <color rgb="FF000000"/>
        <rFont val="Dussmann"/>
        <charset val="186"/>
      </rPr>
      <t>hapukoor</t>
    </r>
    <r>
      <rPr>
        <sz val="14"/>
        <color rgb="FF000000"/>
        <rFont val="Dussmann"/>
      </rPr>
      <t>, söögisool, must pipar, petersell</t>
    </r>
  </si>
  <si>
    <r>
      <rPr>
        <b/>
        <sz val="14"/>
        <rFont val="Dussmann"/>
        <charset val="186"/>
      </rPr>
      <t>Pasta</t>
    </r>
    <r>
      <rPr>
        <sz val="14"/>
        <rFont val="Dussmann"/>
        <charset val="186"/>
      </rPr>
      <t xml:space="preserve"> (</t>
    </r>
    <r>
      <rPr>
        <b/>
        <sz val="14"/>
        <rFont val="Dussmann"/>
        <charset val="186"/>
      </rPr>
      <t>durumnisujahu</t>
    </r>
    <r>
      <rPr>
        <sz val="14"/>
        <rFont val="Dussmann"/>
        <charset val="186"/>
      </rPr>
      <t>, vesi),hakkliha, mugulsibul, porgand, suvikõrvits, paprika, tomatipasta, toiduõli, vesi, söögisool, must pipar</t>
    </r>
  </si>
  <si>
    <t>Kikerhernekaste (L)</t>
  </si>
  <si>
    <r>
      <t xml:space="preserve">Kikerherned, mugulsibul, toiduõli, </t>
    </r>
    <r>
      <rPr>
        <b/>
        <sz val="14"/>
        <color rgb="FF000000"/>
        <rFont val="Dussmann"/>
        <charset val="186"/>
      </rPr>
      <t>toidukoor</t>
    </r>
    <r>
      <rPr>
        <sz val="14"/>
        <color indexed="8"/>
        <rFont val="Dussmann"/>
        <charset val="186"/>
      </rPr>
      <t>, vesi, maisitärklis</t>
    </r>
    <r>
      <rPr>
        <sz val="14"/>
        <color indexed="8"/>
        <rFont val="Dussmann"/>
        <charset val="186"/>
      </rPr>
      <t>, söögisool, must pipar,  petersell</t>
    </r>
  </si>
  <si>
    <t>Hartšoo sealihaga (G)</t>
  </si>
  <si>
    <t xml:space="preserve">Hartšoo </t>
  </si>
  <si>
    <r>
      <t xml:space="preserve">Sealiha, mugulsibul, küüslauk, tomatipasta, riis, vesi, puljong, </t>
    </r>
    <r>
      <rPr>
        <b/>
        <sz val="14"/>
        <rFont val="Dussmann"/>
        <charset val="186"/>
      </rPr>
      <t>nisujahu</t>
    </r>
    <r>
      <rPr>
        <sz val="14"/>
        <rFont val="Dussmann"/>
        <charset val="186"/>
      </rPr>
      <t>, loorber, söögisool, must pipar, petersell</t>
    </r>
  </si>
  <si>
    <r>
      <t xml:space="preserve">Mugulsibul, küüslauk, tomatipasta, riis, vesi, puljong, </t>
    </r>
    <r>
      <rPr>
        <b/>
        <sz val="14"/>
        <rFont val="Dussmann"/>
        <charset val="186"/>
      </rPr>
      <t>nisujahu</t>
    </r>
    <r>
      <rPr>
        <sz val="14"/>
        <rFont val="Dussmann"/>
        <charset val="186"/>
      </rPr>
      <t>, loorber, söögisool, must pipar, petersell</t>
    </r>
  </si>
  <si>
    <t xml:space="preserve">Bolognese kaste </t>
  </si>
  <si>
    <r>
      <rPr>
        <b/>
        <sz val="14"/>
        <color rgb="FF000000"/>
        <rFont val="Dussmann"/>
        <charset val="186"/>
      </rPr>
      <t>M</t>
    </r>
    <r>
      <rPr>
        <sz val="14"/>
        <color indexed="8"/>
        <rFont val="Dussmann"/>
        <charset val="186"/>
      </rPr>
      <t>ugulsibul, porgand, küüslauk, kuivatatud pune, kuivatatud basiilik, purustatud tomat, tomatipasta, must pipar, toiduõli, sool</t>
    </r>
  </si>
  <si>
    <t>Köögiviljahautis</t>
  </si>
  <si>
    <t>Suvikõrvits, paprika, mugulsibul, küüslauk, toiduõli, vesi, basiilik, tüümian, suhkur, must pipar, söögisool</t>
  </si>
  <si>
    <t>Koorekaste (L, G)</t>
  </si>
  <si>
    <t xml:space="preserve">Värskekapsasupp </t>
  </si>
  <si>
    <t>Valge peakapsas, kartul, porgand,  mugulsibul, vesi, loorber, toiduõli, must pipar, söögisool, petersell, till</t>
  </si>
  <si>
    <t>Koorene lõhehakklihasupp (L)</t>
  </si>
  <si>
    <r>
      <t>Kartul,</t>
    </r>
    <r>
      <rPr>
        <b/>
        <sz val="14"/>
        <color rgb="FF000000"/>
        <rFont val="Dussmann"/>
        <charset val="186"/>
      </rPr>
      <t xml:space="preserve"> lõhehakkliha,</t>
    </r>
    <r>
      <rPr>
        <sz val="14"/>
        <color indexed="8"/>
        <rFont val="Dussmann"/>
        <charset val="186"/>
      </rPr>
      <t xml:space="preserve"> porgand, mugulsibul, vesi, kalapuljong, toidu</t>
    </r>
    <r>
      <rPr>
        <b/>
        <sz val="14"/>
        <color rgb="FF000000"/>
        <rFont val="Dussmann"/>
        <charset val="186"/>
      </rPr>
      <t>koor</t>
    </r>
    <r>
      <rPr>
        <sz val="14"/>
        <color indexed="8"/>
        <rFont val="Dussmann"/>
        <charset val="186"/>
      </rPr>
      <t>, söögisool, must pipar, toiduõli, loorber, till</t>
    </r>
  </si>
  <si>
    <t>Koorene kalahakklihakaste (G, L)</t>
  </si>
  <si>
    <r>
      <t xml:space="preserve">Lõhehakkliha, </t>
    </r>
    <r>
      <rPr>
        <b/>
        <sz val="14"/>
        <color rgb="FF000000"/>
        <rFont val="Dussmann"/>
        <charset val="186"/>
      </rPr>
      <t>toidukoor</t>
    </r>
    <r>
      <rPr>
        <sz val="14"/>
        <color indexed="8"/>
        <rFont val="Dussmann"/>
        <charset val="186"/>
      </rPr>
      <t xml:space="preserve">, </t>
    </r>
    <r>
      <rPr>
        <b/>
        <sz val="14"/>
        <color rgb="FF000000"/>
        <rFont val="Dussmann"/>
        <charset val="186"/>
      </rPr>
      <t>piim</t>
    </r>
    <r>
      <rPr>
        <sz val="14"/>
        <color indexed="8"/>
        <rFont val="Dussmann"/>
        <charset val="186"/>
      </rPr>
      <t xml:space="preserve">, </t>
    </r>
    <r>
      <rPr>
        <b/>
        <sz val="14"/>
        <color rgb="FF000000"/>
        <rFont val="Dussmann"/>
        <charset val="186"/>
      </rPr>
      <t>või</t>
    </r>
    <r>
      <rPr>
        <sz val="14"/>
        <color indexed="8"/>
        <rFont val="Dussmann"/>
        <charset val="186"/>
      </rPr>
      <t xml:space="preserve">, </t>
    </r>
    <r>
      <rPr>
        <b/>
        <sz val="14"/>
        <color rgb="FF000000"/>
        <rFont val="Dussmann"/>
        <charset val="186"/>
      </rPr>
      <t>nisujahu</t>
    </r>
    <r>
      <rPr>
        <sz val="14"/>
        <color indexed="8"/>
        <rFont val="Dussmann"/>
        <charset val="186"/>
      </rPr>
      <t>, sidrunimahl, söögisool, must pipar, till</t>
    </r>
  </si>
  <si>
    <t>Kakaopuding  sõstramoosiga (L, VS)</t>
  </si>
  <si>
    <t xml:space="preserve">Kapsa- kurgisalat </t>
  </si>
  <si>
    <t>Kapsas,kurk</t>
  </si>
  <si>
    <r>
      <t xml:space="preserve">Lehtsalatisegu, punane sibul, </t>
    </r>
    <r>
      <rPr>
        <sz val="20"/>
        <color rgb="FF000000"/>
        <rFont val="Dussmann"/>
        <charset val="186"/>
      </rPr>
      <t>hernes</t>
    </r>
  </si>
  <si>
    <t>Roomasalat, jääsalat, rukola, spinat, punane sibul, hernes</t>
  </si>
  <si>
    <t>Porgandi- kapsasalat</t>
  </si>
  <si>
    <t>Porgand, kapsas</t>
  </si>
  <si>
    <t>Hiina kapsas, roheline hernes, valge uba</t>
  </si>
  <si>
    <t>Mahlakissell vahukoorega (L)</t>
  </si>
  <si>
    <r>
      <t xml:space="preserve">Õunamahl, mustsõstramahl, vesi, suhkur, </t>
    </r>
    <r>
      <rPr>
        <b/>
        <sz val="14"/>
        <color rgb="FF000000"/>
        <rFont val="Dussmann"/>
        <charset val="186"/>
      </rPr>
      <t>vahukoor</t>
    </r>
  </si>
  <si>
    <t>Riisivaht õunamahlakisselliga (L)</t>
  </si>
  <si>
    <t>Lehtsalatisegu, kikerherned, kaalikas</t>
  </si>
  <si>
    <t>lehtsalatisegu, kikerherned , kaalikas</t>
  </si>
  <si>
    <t>Kaalikas</t>
  </si>
  <si>
    <t>Porgandi -kapsasalat</t>
  </si>
  <si>
    <t>Porgand kapsas</t>
  </si>
  <si>
    <t xml:space="preserve">Kanalihasupp  köögiviljadega </t>
  </si>
  <si>
    <t>Kanaliha, kartul, porgand,  kaalikas, mugulsibul, küüslauk, valge peakapsas, lillkapsas,  rohelised herned,  kanapuljong, vesi, söögisool, must pipar, till</t>
  </si>
  <si>
    <t>Köögiviljasupp</t>
  </si>
  <si>
    <t>Kartul, porgand,  kaalikas, mugulsibul, küüslauk, valge peakapsas, lillkapsas, rohelised herned,  vesi, söögisool, must pipar, till</t>
  </si>
  <si>
    <t>Hakkliha-riisiroog</t>
  </si>
  <si>
    <t>Riis, seguhakkliha, mugulsibul, paprika, suvikõrvits, tomatipasta, vesi, toiduõli, söögisool, must pipar, basiilik, pune</t>
  </si>
  <si>
    <t>Riisiroog</t>
  </si>
  <si>
    <r>
      <t xml:space="preserve">Riis, </t>
    </r>
    <r>
      <rPr>
        <sz val="14"/>
        <color indexed="8"/>
        <rFont val="Dussmann"/>
        <charset val="186"/>
      </rPr>
      <t>porgand, mugulsibul, paprika, suvikõrvits, rohelised herned, vesi, toiduõli, söögisool, must pipar, roheline sibul</t>
    </r>
  </si>
  <si>
    <t>Köögiviljakaste (L)</t>
  </si>
  <si>
    <t>Hernesupp (G)</t>
  </si>
  <si>
    <t>Kook</t>
  </si>
  <si>
    <t>Maisimannakreem mustsõstrakisselliga (L)</t>
  </si>
  <si>
    <t>Pasta köögiviljaga (G, L)</t>
  </si>
  <si>
    <r>
      <rPr>
        <b/>
        <sz val="14"/>
        <rFont val="Dussmann"/>
        <charset val="186"/>
      </rPr>
      <t>Pasta</t>
    </r>
    <r>
      <rPr>
        <sz val="14"/>
        <rFont val="Dussmann"/>
        <charset val="186"/>
      </rPr>
      <t xml:space="preserve"> (</t>
    </r>
    <r>
      <rPr>
        <b/>
        <sz val="14"/>
        <rFont val="Dussmann"/>
        <charset val="186"/>
      </rPr>
      <t>durumnisujahu</t>
    </r>
    <r>
      <rPr>
        <sz val="14"/>
        <rFont val="Dussmann"/>
        <charset val="186"/>
      </rPr>
      <t>, vesi),köögivili, mugulsibul, küüslauk,</t>
    </r>
    <r>
      <rPr>
        <b/>
        <sz val="14"/>
        <rFont val="Dussmann"/>
        <charset val="186"/>
      </rPr>
      <t xml:space="preserve"> toidukoor</t>
    </r>
    <r>
      <rPr>
        <sz val="14"/>
        <rFont val="Dussmann"/>
        <charset val="186"/>
      </rPr>
      <t>,  toiduõli, vesi, söögisool, must pipar</t>
    </r>
  </si>
  <si>
    <t>Külasupp sealihaga</t>
  </si>
  <si>
    <r>
      <t xml:space="preserve"> Sealihas, </t>
    </r>
    <r>
      <rPr>
        <b/>
        <sz val="14"/>
        <color rgb="FF000000"/>
        <rFont val="Dussmann"/>
        <charset val="186"/>
      </rPr>
      <t>odrakruup</t>
    </r>
    <r>
      <rPr>
        <sz val="14"/>
        <color indexed="8"/>
        <rFont val="Dussmann"/>
      </rPr>
      <t>, porgand, mugulsibul, köögiviljasegu,vesi, toiduõli, söögisool, must pipar, loorber</t>
    </r>
  </si>
  <si>
    <t>Köögivilja püreesupp  (L)</t>
  </si>
  <si>
    <t>Pasta köögiviljade ja hakklihaga (G)</t>
  </si>
  <si>
    <t>Porgand, mais, jääkapsas</t>
  </si>
  <si>
    <t>Mais, valge redis, hernes</t>
  </si>
  <si>
    <r>
      <t xml:space="preserve">Porgand, mugulsibul, paprika,küüslauk, köögiviljapuljong, </t>
    </r>
    <r>
      <rPr>
        <b/>
        <sz val="14"/>
        <color rgb="FF000000"/>
        <rFont val="Dussmann"/>
        <charset val="186"/>
      </rPr>
      <t>toidukoor</t>
    </r>
    <r>
      <rPr>
        <sz val="14"/>
        <color rgb="FF000000"/>
        <rFont val="Dussmann"/>
        <charset val="186"/>
      </rPr>
      <t>, toiduõli, söögisool</t>
    </r>
  </si>
  <si>
    <t>Peet, jääsalat, mais</t>
  </si>
  <si>
    <t>Valge redis,uba, marineeritud punane sibul</t>
  </si>
  <si>
    <t>Kapsa-tillisalat</t>
  </si>
  <si>
    <t xml:space="preserve"> kapsas, till, toiduõli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</si>
</sst>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* #,##0.00_);_(* \(#,##0.00\);_(* &quot;-&quot;??_);_(@_)"/>
    <numFmt numFmtId="165" formatCode="0.00;[Red]0.00"/>
  </numFmts>
  <fonts count="47">
    <font>
      <sz val="11"/>
      <color theme="1"/>
      <name val="Dussmann"/>
      <family val="2"/>
      <charset val="186"/>
    </font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2"/>
      <color theme="1"/>
      <name val="Dussmann"/>
      <family val="2"/>
      <charset val="186"/>
    </font>
    <font>
      <sz val="12"/>
      <name val="Dussmann"/>
      <family val="2"/>
      <charset val="186"/>
    </font>
    <font>
      <b/>
      <sz val="24"/>
      <color indexed="8"/>
      <name val="Dussmann"/>
      <family val="2"/>
      <charset val="186"/>
    </font>
    <font>
      <b/>
      <sz val="18"/>
      <color rgb="FFFF0000"/>
      <name val="Dussmann"/>
      <family val="2"/>
      <charset val="186"/>
    </font>
    <font>
      <b/>
      <sz val="12"/>
      <color theme="1"/>
      <name val="Dussmann"/>
      <family val="2"/>
      <charset val="186"/>
    </font>
    <font>
      <sz val="14"/>
      <color indexed="8"/>
      <name val="Dussmann"/>
      <family val="2"/>
      <charset val="186"/>
    </font>
    <font>
      <sz val="12"/>
      <color indexed="8"/>
      <name val="Dussmann"/>
      <family val="2"/>
      <charset val="186"/>
    </font>
    <font>
      <sz val="12"/>
      <color rgb="FFFF0000"/>
      <name val="Dussmann"/>
      <family val="2"/>
      <charset val="186"/>
    </font>
    <font>
      <b/>
      <sz val="12"/>
      <color indexed="8"/>
      <name val="Dussmann"/>
      <family val="2"/>
      <charset val="186"/>
    </font>
    <font>
      <b/>
      <sz val="12"/>
      <name val="Dussmann"/>
      <family val="2"/>
      <charset val="186"/>
    </font>
    <font>
      <sz val="11"/>
      <color theme="1"/>
      <name val="Aptos Narrow"/>
      <family val="2"/>
      <scheme val="minor"/>
    </font>
    <font>
      <sz val="14"/>
      <color theme="1"/>
      <name val="Dussmann"/>
      <family val="2"/>
      <charset val="186"/>
    </font>
    <font>
      <b/>
      <sz val="24"/>
      <name val="Dussmann"/>
      <family val="2"/>
      <charset val="186"/>
    </font>
    <font>
      <b/>
      <sz val="12"/>
      <color rgb="FF000000"/>
      <name val="Dussmann"/>
      <family val="2"/>
      <charset val="186"/>
    </font>
    <font>
      <sz val="12"/>
      <color theme="1"/>
      <name val="Dussmann"/>
    </font>
    <font>
      <sz val="12"/>
      <color rgb="FF000000"/>
      <name val="Dussmann"/>
    </font>
    <font>
      <b/>
      <sz val="12"/>
      <color rgb="FF000000"/>
      <name val="Dussmann"/>
      <charset val="186"/>
    </font>
    <font>
      <sz val="14"/>
      <color rgb="FF000000"/>
      <name val="Dussmann"/>
    </font>
    <font>
      <sz val="12"/>
      <color rgb="FF000000"/>
      <name val="Dussmann"/>
      <charset val="186"/>
    </font>
    <font>
      <sz val="14"/>
      <name val="Dussmann"/>
    </font>
    <font>
      <sz val="14"/>
      <color indexed="8"/>
      <name val="Dussmann"/>
    </font>
    <font>
      <sz val="14"/>
      <color rgb="FF000000"/>
      <name val="Dussmann"/>
      <charset val="186"/>
    </font>
    <font>
      <sz val="12"/>
      <color indexed="8"/>
      <name val="Dussmann"/>
      <charset val="186"/>
    </font>
    <font>
      <sz val="14"/>
      <color indexed="8"/>
      <name val="Dussmann"/>
      <charset val="186"/>
    </font>
    <font>
      <sz val="11"/>
      <color theme="1"/>
      <name val="Dussmann"/>
      <family val="2"/>
      <charset val="186"/>
    </font>
    <font>
      <sz val="20"/>
      <name val="Dussmann"/>
      <family val="2"/>
      <charset val="186"/>
    </font>
    <font>
      <sz val="20"/>
      <color indexed="8"/>
      <name val="Dussmann"/>
      <family val="2"/>
      <charset val="186"/>
    </font>
    <font>
      <sz val="20"/>
      <color theme="1"/>
      <name val="Dussmann"/>
      <family val="2"/>
      <charset val="186"/>
    </font>
    <font>
      <b/>
      <sz val="20"/>
      <color indexed="8"/>
      <name val="Dussmann"/>
      <family val="2"/>
      <charset val="186"/>
    </font>
    <font>
      <b/>
      <sz val="16"/>
      <color theme="1"/>
      <name val="Dussmann"/>
      <family val="2"/>
      <charset val="186"/>
    </font>
    <font>
      <b/>
      <sz val="14"/>
      <color rgb="FF000000"/>
      <name val="Dussmann"/>
      <charset val="186"/>
    </font>
    <font>
      <sz val="14"/>
      <name val="Dussmann"/>
      <charset val="186"/>
    </font>
    <font>
      <b/>
      <sz val="14"/>
      <name val="Dussmann"/>
      <charset val="186"/>
    </font>
    <font>
      <sz val="20"/>
      <color theme="1"/>
      <name val="Dussmann"/>
    </font>
    <font>
      <sz val="20"/>
      <color rgb="FF000000"/>
      <name val="Dussmann"/>
    </font>
    <font>
      <sz val="20"/>
      <color indexed="8"/>
      <name val="Dussmann"/>
    </font>
    <font>
      <sz val="20"/>
      <name val="Dussmann"/>
    </font>
    <font>
      <b/>
      <sz val="20"/>
      <color indexed="8"/>
      <name val="Dussmann"/>
    </font>
    <font>
      <b/>
      <sz val="14"/>
      <color rgb="FF000000"/>
      <name val="Dussmann"/>
    </font>
    <font>
      <b/>
      <sz val="14"/>
      <name val="Dussmann"/>
    </font>
    <font>
      <sz val="20"/>
      <color rgb="FF000000"/>
      <name val="Dussmann"/>
      <charset val="186"/>
    </font>
    <font>
      <b/>
      <sz val="20"/>
      <color indexed="8"/>
      <name val="Dussmann"/>
      <charset val="186"/>
    </font>
    <font>
      <b/>
      <sz val="20"/>
      <color theme="1"/>
      <name val="Dussmann"/>
      <charset val="186"/>
    </font>
    <font>
      <i/>
      <sz val="14"/>
      <name val="Dussmann"/>
      <charset val="186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F6E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1F0C8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3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" fillId="0" borderId="0"/>
  </cellStyleXfs>
  <cellXfs count="236">
    <xf numFmtId="0" fontId="0" fillId="0" borderId="0" xfId="0"/>
    <xf numFmtId="0" fontId="4" fillId="0" borderId="0" xfId="0" applyFont="1"/>
    <xf numFmtId="0" fontId="3" fillId="0" borderId="0" xfId="0" applyFont="1"/>
    <xf numFmtId="0" fontId="10" fillId="0" borderId="0" xfId="0" applyFont="1"/>
    <xf numFmtId="0" fontId="10" fillId="3" borderId="0" xfId="0" applyFont="1" applyFill="1"/>
    <xf numFmtId="0" fontId="4" fillId="3" borderId="0" xfId="0" applyFont="1" applyFill="1"/>
    <xf numFmtId="0" fontId="3" fillId="3" borderId="0" xfId="0" applyFont="1" applyFill="1"/>
    <xf numFmtId="49" fontId="9" fillId="0" borderId="0" xfId="0" applyNumberFormat="1" applyFont="1" applyAlignment="1">
      <alignment wrapText="1"/>
    </xf>
    <xf numFmtId="2" fontId="9" fillId="0" borderId="0" xfId="0" applyNumberFormat="1" applyFont="1" applyAlignment="1">
      <alignment wrapText="1"/>
    </xf>
    <xf numFmtId="2" fontId="9" fillId="3" borderId="0" xfId="0" applyNumberFormat="1" applyFont="1" applyFill="1" applyAlignment="1">
      <alignment wrapText="1"/>
    </xf>
    <xf numFmtId="0" fontId="3" fillId="0" borderId="5" xfId="1" applyFont="1" applyBorder="1" applyAlignment="1">
      <alignment horizontal="left" vertical="center"/>
    </xf>
    <xf numFmtId="0" fontId="3" fillId="0" borderId="6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3" fillId="0" borderId="5" xfId="1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164" fontId="12" fillId="4" borderId="4" xfId="0" applyNumberFormat="1" applyFont="1" applyFill="1" applyBorder="1" applyAlignment="1">
      <alignment horizontal="right" vertical="center"/>
    </xf>
    <xf numFmtId="49" fontId="22" fillId="0" borderId="0" xfId="0" applyNumberFormat="1" applyFont="1" applyAlignment="1">
      <alignment vertical="center" wrapText="1"/>
    </xf>
    <xf numFmtId="0" fontId="18" fillId="0" borderId="0" xfId="0" applyFont="1" applyAlignment="1">
      <alignment vertical="center" wrapText="1"/>
    </xf>
    <xf numFmtId="165" fontId="9" fillId="3" borderId="0" xfId="0" applyNumberFormat="1" applyFont="1" applyFill="1" applyAlignment="1">
      <alignment horizontal="right" vertical="center" wrapText="1"/>
    </xf>
    <xf numFmtId="49" fontId="23" fillId="3" borderId="0" xfId="0" applyNumberFormat="1" applyFont="1" applyFill="1" applyAlignment="1">
      <alignment vertical="center" wrapText="1"/>
    </xf>
    <xf numFmtId="0" fontId="21" fillId="7" borderId="0" xfId="0" applyFont="1" applyFill="1" applyAlignment="1">
      <alignment horizontal="left" vertical="center" wrapText="1"/>
    </xf>
    <xf numFmtId="165" fontId="9" fillId="0" borderId="0" xfId="0" applyNumberFormat="1" applyFont="1" applyAlignment="1">
      <alignment horizontal="right" vertical="center" wrapText="1"/>
    </xf>
    <xf numFmtId="49" fontId="22" fillId="0" borderId="0" xfId="0" applyNumberFormat="1" applyFont="1" applyAlignment="1">
      <alignment wrapText="1"/>
    </xf>
    <xf numFmtId="0" fontId="9" fillId="0" borderId="0" xfId="0" applyFont="1" applyAlignment="1">
      <alignment horizontal="left" wrapText="1"/>
    </xf>
    <xf numFmtId="2" fontId="9" fillId="0" borderId="0" xfId="0" applyNumberFormat="1" applyFont="1" applyAlignment="1">
      <alignment horizontal="right" vertical="center" wrapText="1"/>
    </xf>
    <xf numFmtId="49" fontId="23" fillId="0" borderId="0" xfId="0" applyNumberFormat="1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20" fillId="0" borderId="0" xfId="0" applyFont="1" applyAlignment="1">
      <alignment wrapText="1"/>
    </xf>
    <xf numFmtId="0" fontId="18" fillId="0" borderId="0" xfId="0" applyFont="1" applyAlignment="1">
      <alignment horizontal="left" vertical="center" wrapText="1"/>
    </xf>
    <xf numFmtId="0" fontId="18" fillId="7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right" vertical="center" wrapText="1"/>
    </xf>
    <xf numFmtId="0" fontId="23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49" fontId="23" fillId="0" borderId="0" xfId="0" applyNumberFormat="1" applyFont="1" applyAlignment="1">
      <alignment horizontal="left" wrapText="1"/>
    </xf>
    <xf numFmtId="0" fontId="20" fillId="7" borderId="0" xfId="0" applyFont="1" applyFill="1" applyAlignment="1">
      <alignment vertical="center" wrapText="1"/>
    </xf>
    <xf numFmtId="0" fontId="3" fillId="0" borderId="7" xfId="1" applyFont="1" applyBorder="1" applyAlignment="1">
      <alignment vertical="center"/>
    </xf>
    <xf numFmtId="0" fontId="18" fillId="0" borderId="0" xfId="0" applyFont="1" applyAlignment="1">
      <alignment vertical="center"/>
    </xf>
    <xf numFmtId="0" fontId="12" fillId="7" borderId="0" xfId="0" applyFont="1" applyFill="1" applyAlignment="1">
      <alignment vertical="center" wrapText="1"/>
    </xf>
    <xf numFmtId="49" fontId="9" fillId="3" borderId="0" xfId="0" applyNumberFormat="1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8" fillId="0" borderId="0" xfId="0" applyNumberFormat="1" applyFont="1" applyAlignment="1">
      <alignment horizontal="left" wrapText="1"/>
    </xf>
    <xf numFmtId="2" fontId="9" fillId="3" borderId="0" xfId="0" applyNumberFormat="1" applyFont="1" applyFill="1" applyAlignment="1">
      <alignment horizontal="right" vertical="center" wrapText="1"/>
    </xf>
    <xf numFmtId="0" fontId="3" fillId="0" borderId="10" xfId="1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4" fontId="5" fillId="3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49" fontId="9" fillId="3" borderId="6" xfId="0" applyNumberFormat="1" applyFont="1" applyFill="1" applyBorder="1" applyAlignment="1">
      <alignment vertical="center" wrapText="1"/>
    </xf>
    <xf numFmtId="49" fontId="12" fillId="3" borderId="0" xfId="0" applyNumberFormat="1" applyFont="1" applyFill="1" applyAlignment="1">
      <alignment horizontal="right" vertical="center" wrapText="1"/>
    </xf>
    <xf numFmtId="2" fontId="12" fillId="3" borderId="0" xfId="0" applyNumberFormat="1" applyFont="1" applyFill="1" applyAlignment="1">
      <alignment horizontal="right" vertical="center" wrapText="1"/>
    </xf>
    <xf numFmtId="49" fontId="9" fillId="3" borderId="8" xfId="0" applyNumberFormat="1" applyFont="1" applyFill="1" applyBorder="1" applyAlignment="1">
      <alignment vertical="center" wrapText="1"/>
    </xf>
    <xf numFmtId="49" fontId="12" fillId="3" borderId="1" xfId="0" applyNumberFormat="1" applyFont="1" applyFill="1" applyBorder="1" applyAlignment="1">
      <alignment horizontal="right" vertical="center" wrapText="1"/>
    </xf>
    <xf numFmtId="2" fontId="12" fillId="3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4" fillId="0" borderId="8" xfId="0" applyFont="1" applyBorder="1" applyAlignment="1">
      <alignment vertical="center"/>
    </xf>
    <xf numFmtId="14" fontId="5" fillId="0" borderId="1" xfId="0" applyNumberFormat="1" applyFont="1" applyBorder="1" applyAlignment="1">
      <alignment horizontal="left" vertical="center"/>
    </xf>
    <xf numFmtId="2" fontId="12" fillId="3" borderId="6" xfId="0" applyNumberFormat="1" applyFont="1" applyFill="1" applyBorder="1" applyAlignment="1">
      <alignment horizontal="right" vertical="center" wrapText="1"/>
    </xf>
    <xf numFmtId="2" fontId="12" fillId="3" borderId="8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0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49" fontId="9" fillId="0" borderId="0" xfId="0" applyNumberFormat="1" applyFont="1" applyAlignment="1">
      <alignment vertical="center" wrapText="1"/>
    </xf>
    <xf numFmtId="2" fontId="9" fillId="0" borderId="0" xfId="0" applyNumberFormat="1" applyFont="1" applyAlignment="1">
      <alignment vertical="center" wrapText="1"/>
    </xf>
    <xf numFmtId="2" fontId="9" fillId="3" borderId="0" xfId="0" applyNumberFormat="1" applyFont="1" applyFill="1" applyAlignment="1">
      <alignment vertical="center" wrapText="1"/>
    </xf>
    <xf numFmtId="0" fontId="4" fillId="5" borderId="0" xfId="0" applyFont="1" applyFill="1" applyAlignment="1">
      <alignment vertical="center"/>
    </xf>
    <xf numFmtId="49" fontId="8" fillId="0" borderId="0" xfId="0" applyNumberFormat="1" applyFont="1" applyAlignment="1">
      <alignment horizontal="right" vertical="center" wrapText="1"/>
    </xf>
    <xf numFmtId="0" fontId="22" fillId="3" borderId="0" xfId="0" applyFont="1" applyFill="1" applyAlignment="1">
      <alignment horizontal="left" vertical="center" wrapText="1"/>
    </xf>
    <xf numFmtId="49" fontId="25" fillId="0" borderId="0" xfId="0" applyNumberFormat="1" applyFont="1" applyAlignment="1">
      <alignment horizontal="left" vertical="center" wrapText="1"/>
    </xf>
    <xf numFmtId="0" fontId="20" fillId="7" borderId="0" xfId="0" applyFont="1" applyFill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49" fontId="23" fillId="0" borderId="0" xfId="2" applyNumberFormat="1" applyFont="1" applyAlignment="1">
      <alignment vertical="center" wrapText="1"/>
    </xf>
    <xf numFmtId="0" fontId="22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14" fillId="0" borderId="0" xfId="0" applyFont="1" applyAlignment="1">
      <alignment horizontal="right" vertical="center"/>
    </xf>
    <xf numFmtId="0" fontId="32" fillId="2" borderId="12" xfId="0" applyFont="1" applyFill="1" applyBorder="1" applyAlignment="1">
      <alignment horizontal="left" vertical="center"/>
    </xf>
    <xf numFmtId="49" fontId="29" fillId="0" borderId="2" xfId="0" applyNumberFormat="1" applyFont="1" applyBorder="1" applyAlignment="1">
      <alignment horizontal="right" vertical="center" wrapText="1"/>
    </xf>
    <xf numFmtId="49" fontId="39" fillId="3" borderId="13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/>
    </xf>
    <xf numFmtId="2" fontId="9" fillId="0" borderId="15" xfId="0" applyNumberFormat="1" applyFont="1" applyBorder="1" applyAlignment="1">
      <alignment horizontal="right" vertical="center" wrapText="1"/>
    </xf>
    <xf numFmtId="165" fontId="9" fillId="3" borderId="15" xfId="0" applyNumberFormat="1" applyFont="1" applyFill="1" applyBorder="1" applyAlignment="1">
      <alignment horizontal="right" vertical="center" wrapText="1"/>
    </xf>
    <xf numFmtId="49" fontId="26" fillId="0" borderId="15" xfId="0" applyNumberFormat="1" applyFont="1" applyBorder="1" applyAlignment="1">
      <alignment vertical="center" wrapText="1"/>
    </xf>
    <xf numFmtId="0" fontId="34" fillId="0" borderId="15" xfId="0" applyFont="1" applyBorder="1" applyAlignment="1">
      <alignment vertical="center"/>
    </xf>
    <xf numFmtId="0" fontId="30" fillId="3" borderId="15" xfId="0" applyFont="1" applyFill="1" applyBorder="1" applyAlignment="1">
      <alignment vertical="center"/>
    </xf>
    <xf numFmtId="49" fontId="29" fillId="0" borderId="15" xfId="0" applyNumberFormat="1" applyFont="1" applyBorder="1" applyAlignment="1">
      <alignment horizontal="right" vertical="center" wrapText="1"/>
    </xf>
    <xf numFmtId="49" fontId="29" fillId="0" borderId="15" xfId="0" applyNumberFormat="1" applyFont="1" applyBorder="1" applyAlignment="1">
      <alignment vertical="center" wrapText="1"/>
    </xf>
    <xf numFmtId="49" fontId="31" fillId="0" borderId="15" xfId="0" applyNumberFormat="1" applyFont="1" applyBorder="1" applyAlignment="1">
      <alignment vertical="center" wrapText="1"/>
    </xf>
    <xf numFmtId="0" fontId="30" fillId="0" borderId="15" xfId="0" applyFont="1" applyBorder="1" applyAlignment="1">
      <alignment horizontal="right" vertical="center"/>
    </xf>
    <xf numFmtId="0" fontId="30" fillId="0" borderId="15" xfId="0" applyFont="1" applyBorder="1" applyAlignment="1">
      <alignment vertical="center"/>
    </xf>
    <xf numFmtId="0" fontId="36" fillId="3" borderId="15" xfId="0" applyFont="1" applyFill="1" applyBorder="1" applyAlignment="1">
      <alignment vertical="center"/>
    </xf>
    <xf numFmtId="49" fontId="38" fillId="0" borderId="15" xfId="0" applyNumberFormat="1" applyFont="1" applyBorder="1" applyAlignment="1">
      <alignment horizontal="right" vertical="center" wrapText="1"/>
    </xf>
    <xf numFmtId="49" fontId="38" fillId="0" borderId="15" xfId="0" applyNumberFormat="1" applyFont="1" applyBorder="1" applyAlignment="1">
      <alignment vertical="center" wrapText="1"/>
    </xf>
    <xf numFmtId="49" fontId="40" fillId="0" borderId="15" xfId="0" applyNumberFormat="1" applyFont="1" applyBorder="1" applyAlignment="1">
      <alignment vertical="center" wrapText="1"/>
    </xf>
    <xf numFmtId="0" fontId="36" fillId="0" borderId="15" xfId="0" applyFont="1" applyBorder="1" applyAlignment="1">
      <alignment horizontal="right" vertical="center"/>
    </xf>
    <xf numFmtId="0" fontId="36" fillId="0" borderId="15" xfId="0" applyFont="1" applyBorder="1" applyAlignment="1">
      <alignment vertical="center"/>
    </xf>
    <xf numFmtId="49" fontId="39" fillId="0" borderId="15" xfId="0" applyNumberFormat="1" applyFont="1" applyBorder="1" applyAlignment="1">
      <alignment vertical="center" wrapText="1"/>
    </xf>
    <xf numFmtId="49" fontId="37" fillId="0" borderId="15" xfId="0" applyNumberFormat="1" applyFont="1" applyBorder="1" applyAlignment="1">
      <alignment horizontal="right" vertical="center" wrapText="1"/>
    </xf>
    <xf numFmtId="0" fontId="20" fillId="0" borderId="15" xfId="0" applyFont="1" applyBorder="1" applyAlignment="1">
      <alignment vertical="center" wrapText="1"/>
    </xf>
    <xf numFmtId="165" fontId="9" fillId="0" borderId="15" xfId="0" applyNumberFormat="1" applyFont="1" applyBorder="1" applyAlignment="1">
      <alignment horizontal="right" vertical="center" wrapText="1"/>
    </xf>
    <xf numFmtId="49" fontId="38" fillId="0" borderId="16" xfId="0" applyNumberFormat="1" applyFont="1" applyBorder="1" applyAlignment="1">
      <alignment vertical="center" wrapText="1"/>
    </xf>
    <xf numFmtId="0" fontId="22" fillId="3" borderId="15" xfId="0" applyFont="1" applyFill="1" applyBorder="1" applyAlignment="1">
      <alignment horizontal="left" vertical="center" wrapText="1"/>
    </xf>
    <xf numFmtId="165" fontId="9" fillId="3" borderId="15" xfId="0" applyNumberFormat="1" applyFont="1" applyFill="1" applyBorder="1" applyAlignment="1">
      <alignment vertical="center" wrapText="1"/>
    </xf>
    <xf numFmtId="0" fontId="37" fillId="7" borderId="0" xfId="0" applyFont="1" applyFill="1" applyAlignment="1">
      <alignment vertical="center" wrapText="1"/>
    </xf>
    <xf numFmtId="0" fontId="24" fillId="7" borderId="0" xfId="0" applyFont="1" applyFill="1" applyAlignment="1">
      <alignment vertical="center" wrapText="1"/>
    </xf>
    <xf numFmtId="0" fontId="39" fillId="8" borderId="16" xfId="0" applyFont="1" applyFill="1" applyBorder="1" applyAlignment="1">
      <alignment vertical="center"/>
    </xf>
    <xf numFmtId="0" fontId="22" fillId="7" borderId="15" xfId="0" applyFont="1" applyFill="1" applyBorder="1" applyAlignment="1">
      <alignment vertical="center" wrapText="1"/>
    </xf>
    <xf numFmtId="49" fontId="38" fillId="3" borderId="14" xfId="2" applyNumberFormat="1" applyFont="1" applyFill="1" applyBorder="1" applyAlignment="1">
      <alignment vertical="center" wrapText="1"/>
    </xf>
    <xf numFmtId="0" fontId="45" fillId="0" borderId="12" xfId="0" applyFont="1" applyBorder="1" applyAlignment="1">
      <alignment vertical="center"/>
    </xf>
    <xf numFmtId="49" fontId="29" fillId="0" borderId="16" xfId="0" applyNumberFormat="1" applyFont="1" applyBorder="1" applyAlignment="1">
      <alignment vertical="center" wrapText="1"/>
    </xf>
    <xf numFmtId="0" fontId="26" fillId="0" borderId="15" xfId="0" applyFont="1" applyBorder="1" applyAlignment="1">
      <alignment horizontal="left" vertical="center" wrapText="1"/>
    </xf>
    <xf numFmtId="49" fontId="29" fillId="3" borderId="16" xfId="0" applyNumberFormat="1" applyFont="1" applyFill="1" applyBorder="1" applyAlignment="1">
      <alignment horizontal="left" vertical="center" wrapText="1"/>
    </xf>
    <xf numFmtId="49" fontId="26" fillId="0" borderId="15" xfId="0" applyNumberFormat="1" applyFont="1" applyBorder="1" applyAlignment="1">
      <alignment horizontal="left" vertical="center" wrapText="1"/>
    </xf>
    <xf numFmtId="0" fontId="28" fillId="3" borderId="16" xfId="0" applyFont="1" applyFill="1" applyBorder="1" applyAlignment="1">
      <alignment horizontal="left" vertical="center" wrapText="1"/>
    </xf>
    <xf numFmtId="49" fontId="29" fillId="0" borderId="12" xfId="0" applyNumberFormat="1" applyFont="1" applyBorder="1" applyAlignment="1">
      <alignment horizontal="right" vertical="center" wrapText="1"/>
    </xf>
    <xf numFmtId="49" fontId="26" fillId="3" borderId="15" xfId="0" applyNumberFormat="1" applyFont="1" applyFill="1" applyBorder="1" applyAlignment="1">
      <alignment horizontal="left" vertical="center" wrapText="1"/>
    </xf>
    <xf numFmtId="0" fontId="32" fillId="2" borderId="15" xfId="0" applyFont="1" applyFill="1" applyBorder="1" applyAlignment="1">
      <alignment vertical="center"/>
    </xf>
    <xf numFmtId="0" fontId="32" fillId="2" borderId="15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center" vertical="center" wrapText="1"/>
    </xf>
    <xf numFmtId="0" fontId="37" fillId="7" borderId="16" xfId="0" applyFont="1" applyFill="1" applyBorder="1" applyAlignment="1">
      <alignment vertical="center" wrapText="1"/>
    </xf>
    <xf numFmtId="0" fontId="20" fillId="0" borderId="15" xfId="0" applyFont="1" applyBorder="1" applyAlignment="1">
      <alignment horizontal="left" vertical="center" wrapText="1"/>
    </xf>
    <xf numFmtId="2" fontId="9" fillId="3" borderId="15" xfId="0" applyNumberFormat="1" applyFont="1" applyFill="1" applyBorder="1" applyAlignment="1">
      <alignment horizontal="right" vertical="center" wrapText="1"/>
    </xf>
    <xf numFmtId="49" fontId="38" fillId="0" borderId="16" xfId="0" applyNumberFormat="1" applyFont="1" applyBorder="1" applyAlignment="1">
      <alignment horizontal="left" vertical="center" wrapText="1"/>
    </xf>
    <xf numFmtId="0" fontId="37" fillId="0" borderId="16" xfId="0" applyFont="1" applyBorder="1" applyAlignment="1">
      <alignment vertical="center" wrapText="1"/>
    </xf>
    <xf numFmtId="49" fontId="38" fillId="3" borderId="16" xfId="0" applyNumberFormat="1" applyFont="1" applyFill="1" applyBorder="1" applyAlignment="1">
      <alignment horizontal="left" vertical="center" wrapText="1"/>
    </xf>
    <xf numFmtId="49" fontId="39" fillId="3" borderId="16" xfId="0" applyNumberFormat="1" applyFont="1" applyFill="1" applyBorder="1" applyAlignment="1">
      <alignment vertical="center" wrapText="1"/>
    </xf>
    <xf numFmtId="0" fontId="38" fillId="3" borderId="16" xfId="0" applyFont="1" applyFill="1" applyBorder="1" applyAlignment="1">
      <alignment horizontal="left" vertical="center" wrapText="1"/>
    </xf>
    <xf numFmtId="0" fontId="23" fillId="3" borderId="15" xfId="0" applyFont="1" applyFill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49" fontId="23" fillId="0" borderId="15" xfId="0" applyNumberFormat="1" applyFont="1" applyBorder="1" applyAlignment="1">
      <alignment vertical="center" wrapText="1"/>
    </xf>
    <xf numFmtId="2" fontId="4" fillId="3" borderId="15" xfId="0" applyNumberFormat="1" applyFont="1" applyFill="1" applyBorder="1" applyAlignment="1">
      <alignment horizontal="right" vertical="center" wrapText="1"/>
    </xf>
    <xf numFmtId="2" fontId="12" fillId="3" borderId="15" xfId="0" applyNumberFormat="1" applyFont="1" applyFill="1" applyBorder="1" applyAlignment="1">
      <alignment horizontal="right" vertical="center" wrapText="1"/>
    </xf>
    <xf numFmtId="0" fontId="4" fillId="0" borderId="17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39" fillId="3" borderId="16" xfId="0" applyFont="1" applyFill="1" applyBorder="1" applyAlignment="1">
      <alignment horizontal="left" vertical="center" wrapText="1"/>
    </xf>
    <xf numFmtId="49" fontId="39" fillId="0" borderId="16" xfId="0" applyNumberFormat="1" applyFont="1" applyBorder="1" applyAlignment="1">
      <alignment vertical="center" wrapText="1"/>
    </xf>
    <xf numFmtId="0" fontId="9" fillId="3" borderId="15" xfId="0" applyFont="1" applyFill="1" applyBorder="1" applyAlignment="1">
      <alignment horizontal="right" vertical="center" wrapText="1"/>
    </xf>
    <xf numFmtId="165" fontId="11" fillId="3" borderId="15" xfId="0" applyNumberFormat="1" applyFont="1" applyFill="1" applyBorder="1" applyAlignment="1">
      <alignment horizontal="right" vertical="center" wrapText="1"/>
    </xf>
    <xf numFmtId="0" fontId="22" fillId="7" borderId="15" xfId="0" applyFont="1" applyFill="1" applyBorder="1" applyAlignment="1">
      <alignment horizontal="left" vertical="center" wrapText="1"/>
    </xf>
    <xf numFmtId="2" fontId="9" fillId="0" borderId="15" xfId="0" applyNumberFormat="1" applyFont="1" applyBorder="1" applyAlignment="1">
      <alignment vertical="center" wrapText="1"/>
    </xf>
    <xf numFmtId="2" fontId="11" fillId="0" borderId="15" xfId="0" applyNumberFormat="1" applyFont="1" applyBorder="1" applyAlignment="1">
      <alignment vertical="center" wrapText="1"/>
    </xf>
    <xf numFmtId="49" fontId="38" fillId="3" borderId="16" xfId="0" applyNumberFormat="1" applyFont="1" applyFill="1" applyBorder="1" applyAlignment="1">
      <alignment vertical="center" wrapText="1"/>
    </xf>
    <xf numFmtId="49" fontId="23" fillId="3" borderId="15" xfId="0" applyNumberFormat="1" applyFont="1" applyFill="1" applyBorder="1" applyAlignment="1">
      <alignment horizontal="left" vertical="center" wrapText="1"/>
    </xf>
    <xf numFmtId="49" fontId="22" fillId="0" borderId="15" xfId="0" applyNumberFormat="1" applyFont="1" applyBorder="1" applyAlignment="1">
      <alignment horizontal="left" vertical="center" wrapText="1"/>
    </xf>
    <xf numFmtId="2" fontId="4" fillId="3" borderId="12" xfId="0" applyNumberFormat="1" applyFont="1" applyFill="1" applyBorder="1" applyAlignment="1">
      <alignment vertical="center" wrapText="1"/>
    </xf>
    <xf numFmtId="2" fontId="12" fillId="3" borderId="12" xfId="0" applyNumberFormat="1" applyFont="1" applyFill="1" applyBorder="1" applyAlignment="1">
      <alignment vertical="center" wrapText="1"/>
    </xf>
    <xf numFmtId="164" fontId="12" fillId="4" borderId="19" xfId="0" applyNumberFormat="1" applyFont="1" applyFill="1" applyBorder="1" applyAlignment="1">
      <alignment horizontal="right" vertical="center"/>
    </xf>
    <xf numFmtId="164" fontId="12" fillId="4" borderId="16" xfId="0" applyNumberFormat="1" applyFont="1" applyFill="1" applyBorder="1" applyAlignment="1">
      <alignment horizontal="right" vertical="center"/>
    </xf>
    <xf numFmtId="164" fontId="12" fillId="4" borderId="15" xfId="0" applyNumberFormat="1" applyFont="1" applyFill="1" applyBorder="1" applyAlignment="1">
      <alignment horizontal="right" vertical="center"/>
    </xf>
    <xf numFmtId="0" fontId="23" fillId="0" borderId="15" xfId="0" applyFont="1" applyBorder="1" applyAlignment="1">
      <alignment horizontal="left" vertical="center" wrapText="1"/>
    </xf>
    <xf numFmtId="0" fontId="23" fillId="0" borderId="15" xfId="0" applyFont="1" applyBorder="1" applyAlignment="1">
      <alignment vertical="center" wrapText="1"/>
    </xf>
    <xf numFmtId="2" fontId="4" fillId="3" borderId="15" xfId="0" applyNumberFormat="1" applyFont="1" applyFill="1" applyBorder="1" applyAlignment="1">
      <alignment vertical="center" wrapText="1"/>
    </xf>
    <xf numFmtId="0" fontId="24" fillId="7" borderId="15" xfId="0" applyFont="1" applyFill="1" applyBorder="1" applyAlignment="1">
      <alignment vertical="center" wrapText="1"/>
    </xf>
    <xf numFmtId="0" fontId="37" fillId="8" borderId="16" xfId="0" applyFont="1" applyFill="1" applyBorder="1" applyAlignment="1">
      <alignment vertical="center" wrapText="1"/>
    </xf>
    <xf numFmtId="2" fontId="12" fillId="3" borderId="15" xfId="0" applyNumberFormat="1" applyFont="1" applyFill="1" applyBorder="1" applyAlignment="1">
      <alignment vertical="center" wrapText="1"/>
    </xf>
    <xf numFmtId="49" fontId="38" fillId="0" borderId="17" xfId="0" applyNumberFormat="1" applyFont="1" applyBorder="1" applyAlignment="1">
      <alignment horizontal="left" vertical="center" wrapText="1"/>
    </xf>
    <xf numFmtId="0" fontId="34" fillId="3" borderId="15" xfId="0" applyFont="1" applyFill="1" applyBorder="1" applyAlignment="1">
      <alignment horizontal="left" vertical="center" wrapText="1"/>
    </xf>
    <xf numFmtId="0" fontId="20" fillId="7" borderId="15" xfId="0" applyFont="1" applyFill="1" applyBorder="1" applyAlignment="1">
      <alignment horizontal="left" vertical="center" wrapText="1"/>
    </xf>
    <xf numFmtId="0" fontId="24" fillId="0" borderId="15" xfId="0" applyFont="1" applyBorder="1" applyAlignment="1">
      <alignment horizontal="left" vertical="center" wrapText="1"/>
    </xf>
    <xf numFmtId="0" fontId="37" fillId="8" borderId="16" xfId="0" applyFont="1" applyFill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23" fillId="0" borderId="16" xfId="0" applyNumberFormat="1" applyFont="1" applyBorder="1" applyAlignment="1">
      <alignment horizontal="left" vertical="center" wrapText="1"/>
    </xf>
    <xf numFmtId="0" fontId="34" fillId="7" borderId="15" xfId="0" applyFont="1" applyFill="1" applyBorder="1" applyAlignment="1">
      <alignment vertical="center" wrapText="1"/>
    </xf>
    <xf numFmtId="0" fontId="41" fillId="0" borderId="15" xfId="0" applyFont="1" applyBorder="1" applyAlignment="1">
      <alignment horizontal="left" vertical="center"/>
    </xf>
    <xf numFmtId="49" fontId="29" fillId="3" borderId="16" xfId="0" applyNumberFormat="1" applyFont="1" applyFill="1" applyBorder="1" applyAlignment="1">
      <alignment vertical="center" wrapText="1"/>
    </xf>
    <xf numFmtId="49" fontId="29" fillId="0" borderId="16" xfId="0" applyNumberFormat="1" applyFont="1" applyBorder="1" applyAlignment="1">
      <alignment horizontal="left" vertical="center" wrapText="1"/>
    </xf>
    <xf numFmtId="0" fontId="33" fillId="0" borderId="15" xfId="0" applyFont="1" applyBorder="1" applyAlignment="1">
      <alignment horizontal="left" vertical="center" wrapText="1"/>
    </xf>
    <xf numFmtId="49" fontId="28" fillId="0" borderId="16" xfId="0" applyNumberFormat="1" applyFont="1" applyBorder="1" applyAlignment="1">
      <alignment vertical="center" wrapText="1"/>
    </xf>
    <xf numFmtId="0" fontId="29" fillId="3" borderId="16" xfId="0" applyFont="1" applyFill="1" applyBorder="1" applyAlignment="1">
      <alignment horizontal="left" vertical="center" wrapText="1"/>
    </xf>
    <xf numFmtId="0" fontId="26" fillId="3" borderId="15" xfId="0" applyFont="1" applyFill="1" applyBorder="1" applyAlignment="1">
      <alignment horizontal="left" vertical="center" wrapText="1"/>
    </xf>
    <xf numFmtId="49" fontId="34" fillId="0" borderId="15" xfId="0" applyNumberFormat="1" applyFont="1" applyBorder="1" applyAlignment="1">
      <alignment horizontal="left" vertical="center" wrapText="1"/>
    </xf>
    <xf numFmtId="49" fontId="29" fillId="3" borderId="16" xfId="0" applyNumberFormat="1" applyFont="1" applyFill="1" applyBorder="1" applyAlignment="1">
      <alignment vertical="center"/>
    </xf>
    <xf numFmtId="49" fontId="28" fillId="3" borderId="16" xfId="0" applyNumberFormat="1" applyFont="1" applyFill="1" applyBorder="1" applyAlignment="1">
      <alignment vertical="center" wrapText="1"/>
    </xf>
    <xf numFmtId="49" fontId="34" fillId="0" borderId="15" xfId="0" applyNumberFormat="1" applyFont="1" applyBorder="1" applyAlignment="1">
      <alignment vertical="center" wrapText="1"/>
    </xf>
    <xf numFmtId="49" fontId="24" fillId="3" borderId="15" xfId="0" applyNumberFormat="1" applyFont="1" applyFill="1" applyBorder="1" applyAlignment="1">
      <alignment horizontal="left" vertical="center" wrapText="1"/>
    </xf>
    <xf numFmtId="49" fontId="44" fillId="3" borderId="16" xfId="0" applyNumberFormat="1" applyFont="1" applyFill="1" applyBorder="1" applyAlignment="1">
      <alignment horizontal="left" vertical="center" wrapText="1"/>
    </xf>
    <xf numFmtId="0" fontId="34" fillId="0" borderId="15" xfId="0" applyFont="1" applyBorder="1" applyAlignment="1">
      <alignment horizontal="left" vertical="center" wrapText="1"/>
    </xf>
    <xf numFmtId="0" fontId="28" fillId="3" borderId="15" xfId="0" applyFont="1" applyFill="1" applyBorder="1" applyAlignment="1">
      <alignment vertical="center"/>
    </xf>
    <xf numFmtId="49" fontId="28" fillId="3" borderId="15" xfId="0" applyNumberFormat="1" applyFont="1" applyFill="1" applyBorder="1" applyAlignment="1">
      <alignment horizontal="left" vertical="center" wrapText="1"/>
    </xf>
    <xf numFmtId="49" fontId="28" fillId="0" borderId="15" xfId="0" applyNumberFormat="1" applyFont="1" applyBorder="1" applyAlignment="1">
      <alignment vertical="center" wrapText="1"/>
    </xf>
    <xf numFmtId="49" fontId="28" fillId="3" borderId="15" xfId="0" applyNumberFormat="1" applyFont="1" applyFill="1" applyBorder="1" applyAlignment="1">
      <alignment vertical="center" wrapText="1"/>
    </xf>
    <xf numFmtId="0" fontId="26" fillId="0" borderId="15" xfId="0" applyFont="1" applyBorder="1" applyAlignment="1">
      <alignment vertical="center" wrapText="1"/>
    </xf>
    <xf numFmtId="0" fontId="29" fillId="3" borderId="15" xfId="0" applyFont="1" applyFill="1" applyBorder="1" applyAlignment="1">
      <alignment horizontal="left" vertical="center" wrapText="1"/>
    </xf>
    <xf numFmtId="43" fontId="9" fillId="3" borderId="15" xfId="5" applyFont="1" applyFill="1" applyBorder="1" applyAlignment="1">
      <alignment horizontal="right" vertical="center" wrapText="1"/>
    </xf>
    <xf numFmtId="49" fontId="28" fillId="3" borderId="16" xfId="0" applyNumberFormat="1" applyFont="1" applyFill="1" applyBorder="1" applyAlignment="1">
      <alignment horizontal="left" vertical="center" wrapText="1"/>
    </xf>
    <xf numFmtId="0" fontId="34" fillId="0" borderId="15" xfId="0" applyFont="1" applyBorder="1" applyAlignment="1">
      <alignment vertical="center" wrapText="1"/>
    </xf>
    <xf numFmtId="0" fontId="17" fillId="0" borderId="18" xfId="0" applyFont="1" applyBorder="1" applyAlignment="1">
      <alignment horizontal="left" vertical="center"/>
    </xf>
    <xf numFmtId="0" fontId="17" fillId="0" borderId="17" xfId="0" applyFont="1" applyBorder="1" applyAlignment="1">
      <alignment horizontal="left" vertical="center"/>
    </xf>
    <xf numFmtId="0" fontId="3" fillId="0" borderId="6" xfId="1" applyFont="1" applyBorder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0" borderId="7" xfId="1" applyFont="1" applyBorder="1" applyAlignment="1">
      <alignment horizontal="left" vertical="center" wrapText="1"/>
    </xf>
    <xf numFmtId="0" fontId="3" fillId="0" borderId="10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7" fillId="6" borderId="2" xfId="1" applyFont="1" applyFill="1" applyBorder="1" applyAlignment="1">
      <alignment horizontal="left" vertical="center"/>
    </xf>
    <xf numFmtId="0" fontId="7" fillId="6" borderId="12" xfId="1" applyFont="1" applyFill="1" applyBorder="1" applyAlignment="1">
      <alignment horizontal="left" vertical="center"/>
    </xf>
    <xf numFmtId="0" fontId="7" fillId="2" borderId="15" xfId="1" applyFont="1" applyFill="1" applyBorder="1" applyAlignment="1">
      <alignment horizontal="left" vertical="center"/>
    </xf>
    <xf numFmtId="0" fontId="7" fillId="2" borderId="18" xfId="1" applyFont="1" applyFill="1" applyBorder="1" applyAlignment="1">
      <alignment horizontal="left" vertical="center"/>
    </xf>
    <xf numFmtId="2" fontId="12" fillId="3" borderId="1" xfId="0" applyNumberFormat="1" applyFont="1" applyFill="1" applyBorder="1" applyAlignment="1">
      <alignment horizontal="right" vertical="center" wrapText="1"/>
    </xf>
    <xf numFmtId="2" fontId="12" fillId="3" borderId="9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5" fillId="3" borderId="0" xfId="0" applyFont="1" applyFill="1" applyAlignment="1">
      <alignment horizontal="left" vertical="center"/>
    </xf>
    <xf numFmtId="0" fontId="7" fillId="2" borderId="3" xfId="1" applyFont="1" applyFill="1" applyBorder="1" applyAlignment="1">
      <alignment horizontal="left" vertical="center"/>
    </xf>
    <xf numFmtId="0" fontId="7" fillId="2" borderId="8" xfId="1" applyFont="1" applyFill="1" applyBorder="1" applyAlignment="1">
      <alignment horizontal="left" vertical="center"/>
    </xf>
    <xf numFmtId="2" fontId="12" fillId="3" borderId="10" xfId="0" applyNumberFormat="1" applyFont="1" applyFill="1" applyBorder="1" applyAlignment="1">
      <alignment horizontal="right" vertical="center" wrapText="1"/>
    </xf>
    <xf numFmtId="2" fontId="12" fillId="3" borderId="5" xfId="0" applyNumberFormat="1" applyFont="1" applyFill="1" applyBorder="1" applyAlignment="1">
      <alignment horizontal="right" vertical="center" wrapText="1"/>
    </xf>
    <xf numFmtId="2" fontId="12" fillId="3" borderId="11" xfId="0" applyNumberFormat="1" applyFont="1" applyFill="1" applyBorder="1" applyAlignment="1">
      <alignment horizontal="right" vertical="center" wrapText="1"/>
    </xf>
    <xf numFmtId="2" fontId="12" fillId="3" borderId="0" xfId="0" applyNumberFormat="1" applyFont="1" applyFill="1" applyAlignment="1">
      <alignment horizontal="right" vertical="center" wrapText="1"/>
    </xf>
    <xf numFmtId="2" fontId="12" fillId="3" borderId="7" xfId="0" applyNumberFormat="1" applyFont="1" applyFill="1" applyBorder="1" applyAlignment="1">
      <alignment horizontal="right" vertical="center" wrapText="1"/>
    </xf>
    <xf numFmtId="49" fontId="12" fillId="3" borderId="8" xfId="0" applyNumberFormat="1" applyFont="1" applyFill="1" applyBorder="1" applyAlignment="1">
      <alignment horizontal="right" vertical="center" wrapText="1"/>
    </xf>
    <xf numFmtId="49" fontId="12" fillId="3" borderId="17" xfId="0" applyNumberFormat="1" applyFont="1" applyFill="1" applyBorder="1" applyAlignment="1">
      <alignment horizontal="right" vertical="center" wrapText="1"/>
    </xf>
    <xf numFmtId="49" fontId="12" fillId="3" borderId="16" xfId="0" applyNumberFormat="1" applyFont="1" applyFill="1" applyBorder="1" applyAlignment="1">
      <alignment horizontal="right" vertical="center" wrapText="1"/>
    </xf>
    <xf numFmtId="49" fontId="12" fillId="3" borderId="6" xfId="0" applyNumberFormat="1" applyFont="1" applyFill="1" applyBorder="1" applyAlignment="1">
      <alignment horizontal="right" vertical="center" wrapText="1"/>
    </xf>
    <xf numFmtId="49" fontId="12" fillId="3" borderId="5" xfId="0" applyNumberFormat="1" applyFont="1" applyFill="1" applyBorder="1" applyAlignment="1">
      <alignment horizontal="right" vertical="center" wrapText="1"/>
    </xf>
    <xf numFmtId="49" fontId="12" fillId="3" borderId="1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3" fillId="0" borderId="6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7" fillId="6" borderId="15" xfId="1" applyFont="1" applyFill="1" applyBorder="1" applyAlignment="1">
      <alignment horizontal="left" vertical="center"/>
    </xf>
    <xf numFmtId="0" fontId="30" fillId="0" borderId="2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" fillId="0" borderId="8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9" xfId="1" applyFont="1" applyBorder="1" applyAlignment="1">
      <alignment horizontal="left" vertical="center" wrapText="1"/>
    </xf>
    <xf numFmtId="49" fontId="12" fillId="3" borderId="18" xfId="0" applyNumberFormat="1" applyFont="1" applyFill="1" applyBorder="1" applyAlignment="1">
      <alignment horizontal="right" vertical="center" wrapText="1"/>
    </xf>
  </cellXfs>
  <cellStyles count="7">
    <cellStyle name="Comma 2" xfId="4" xr:uid="{AA63F2E4-7666-4F28-A928-04E7249AAA48}"/>
    <cellStyle name="Currency 2" xfId="3" xr:uid="{F5F2C77C-317D-4A6E-8379-91B4106E4F78}"/>
    <cellStyle name="Koma" xfId="5" builtinId="3"/>
    <cellStyle name="Normaallaad" xfId="0" builtinId="0"/>
    <cellStyle name="Normaallaad 2" xfId="1" xr:uid="{827BCEA5-FBC6-42D6-BE9E-A7650FEE73FB}"/>
    <cellStyle name="Normaallaad 2 2" xfId="6" xr:uid="{B6047203-1355-49D9-B5AF-7BEB7BFAF52C}"/>
    <cellStyle name="Normal 2" xfId="2" xr:uid="{0C45AE6B-9D58-4156-BAE8-CEEF84F28A44}"/>
  </cellStyles>
  <dxfs count="0"/>
  <tableStyles count="0" defaultTableStyle="TableStyleMedium2" defaultPivotStyle="PivotStyleLight16"/>
  <colors>
    <mruColors>
      <color rgb="FFC3F9AB"/>
      <color rgb="FFF0DFB4"/>
      <color rgb="FFF2ACC8"/>
      <color rgb="FFE97132"/>
      <color rgb="FFABF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4">
  <rv s="0">
    <v>0</v>
    <v>5</v>
  </rv>
  <rv s="0">
    <v>1</v>
    <v>5</v>
  </rv>
  <rv s="0">
    <v>2</v>
    <v>5</v>
  </rv>
  <rv s="0">
    <v>3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272BA-A324-4873-AF19-5D9A78DA5524}">
  <sheetPr>
    <pageSetUpPr fitToPage="1"/>
  </sheetPr>
  <dimension ref="A1:W89"/>
  <sheetViews>
    <sheetView tabSelected="1" topLeftCell="A25" zoomScale="70" zoomScaleNormal="70" workbookViewId="0">
      <selection activeCell="A6" sqref="A6:B6"/>
    </sheetView>
  </sheetViews>
  <sheetFormatPr defaultColWidth="9.25" defaultRowHeight="15"/>
  <cols>
    <col min="1" max="1" width="25.625" style="1" customWidth="1"/>
    <col min="2" max="2" width="100.625" style="1" customWidth="1"/>
    <col min="3" max="3" width="120.625" style="1" customWidth="1"/>
    <col min="4" max="8" width="16.625" style="1" customWidth="1"/>
    <col min="9" max="16384" width="9.25" style="1"/>
  </cols>
  <sheetData>
    <row r="1" spans="1:23" ht="18.95" customHeight="1">
      <c r="A1" s="225" t="e" vm="1">
        <v>#VALUE!</v>
      </c>
      <c r="B1" s="225"/>
      <c r="C1" s="209" t="e" vm="2">
        <v>#VALUE!</v>
      </c>
      <c r="D1" s="209"/>
      <c r="E1" s="52"/>
      <c r="F1" s="52"/>
      <c r="G1" s="52"/>
      <c r="H1" s="52"/>
    </row>
    <row r="2" spans="1:23" ht="18.95" customHeight="1">
      <c r="A2" s="225"/>
      <c r="B2" s="225"/>
      <c r="C2" s="209"/>
      <c r="D2" s="209"/>
      <c r="E2" s="52"/>
      <c r="F2" s="52"/>
      <c r="G2" s="52"/>
      <c r="H2" s="52"/>
    </row>
    <row r="3" spans="1:23" ht="18.95" customHeight="1">
      <c r="A3" s="225"/>
      <c r="B3" s="225"/>
      <c r="C3" s="209"/>
      <c r="D3" s="209"/>
      <c r="E3" s="52"/>
      <c r="F3" s="52"/>
      <c r="G3" s="52"/>
      <c r="H3" s="52"/>
    </row>
    <row r="4" spans="1:23" ht="18.95" customHeight="1">
      <c r="A4" s="225"/>
      <c r="B4" s="225"/>
      <c r="C4" s="209"/>
      <c r="D4" s="209"/>
      <c r="E4" s="52"/>
      <c r="F4" s="52"/>
      <c r="G4" s="52"/>
      <c r="H4" s="52"/>
    </row>
    <row r="5" spans="1:23" ht="18.95" customHeight="1">
      <c r="A5" s="225"/>
      <c r="B5" s="225"/>
      <c r="C5" s="209"/>
      <c r="D5" s="209"/>
      <c r="E5" s="52"/>
      <c r="F5" s="52"/>
      <c r="G5" s="52"/>
      <c r="H5" s="52"/>
    </row>
    <row r="6" spans="1:23" ht="30">
      <c r="A6" s="211" t="s">
        <v>0</v>
      </c>
      <c r="B6" s="211"/>
      <c r="C6" s="209"/>
      <c r="D6" s="209"/>
      <c r="E6" s="52"/>
      <c r="F6" s="52"/>
      <c r="G6" s="52"/>
      <c r="H6" s="52"/>
    </row>
    <row r="7" spans="1:23" ht="30">
      <c r="A7" s="53" t="s">
        <v>60</v>
      </c>
      <c r="B7" s="65">
        <v>46055</v>
      </c>
      <c r="C7" s="210"/>
      <c r="D7" s="210"/>
      <c r="E7" s="55"/>
      <c r="F7" s="52"/>
      <c r="G7" s="52"/>
      <c r="H7" s="52"/>
    </row>
    <row r="8" spans="1:23" s="2" customFormat="1" ht="50.1" customHeight="1">
      <c r="A8" s="85" t="s">
        <v>1</v>
      </c>
      <c r="B8" s="125" t="s">
        <v>2</v>
      </c>
      <c r="C8" s="126" t="s">
        <v>3</v>
      </c>
      <c r="D8" s="127" t="s">
        <v>4</v>
      </c>
      <c r="E8" s="127" t="s">
        <v>5</v>
      </c>
      <c r="F8" s="127" t="s">
        <v>6</v>
      </c>
      <c r="G8" s="127" t="s">
        <v>7</v>
      </c>
      <c r="H8" s="127" t="s">
        <v>8</v>
      </c>
      <c r="J8" s="24"/>
      <c r="K8" s="25"/>
      <c r="L8" s="26"/>
      <c r="M8" s="26"/>
      <c r="N8" s="26"/>
      <c r="O8" s="26"/>
      <c r="P8" s="26"/>
    </row>
    <row r="9" spans="1:23" ht="35.1" customHeight="1">
      <c r="A9" s="99"/>
      <c r="B9" s="87" t="s">
        <v>116</v>
      </c>
      <c r="C9" s="107" t="s">
        <v>117</v>
      </c>
      <c r="D9" s="90">
        <v>140</v>
      </c>
      <c r="E9" s="90">
        <v>168.4</v>
      </c>
      <c r="F9" s="90">
        <v>6.64</v>
      </c>
      <c r="G9" s="90">
        <v>13.159999999999998</v>
      </c>
      <c r="H9" s="90">
        <v>5.5799999999999992</v>
      </c>
      <c r="J9" s="27"/>
      <c r="K9" s="28"/>
      <c r="L9" s="29"/>
      <c r="M9" s="26"/>
      <c r="N9" s="26"/>
      <c r="O9" s="26"/>
      <c r="P9" s="26"/>
    </row>
    <row r="10" spans="1:23" ht="35.1" customHeight="1">
      <c r="A10" s="100" t="s">
        <v>9</v>
      </c>
      <c r="B10" s="150" t="s">
        <v>61</v>
      </c>
      <c r="C10" s="166" t="s">
        <v>62</v>
      </c>
      <c r="D10" s="108">
        <v>20</v>
      </c>
      <c r="E10" s="90">
        <v>22.142857142857142</v>
      </c>
      <c r="F10" s="90">
        <v>2.617142857142857</v>
      </c>
      <c r="G10" s="90">
        <v>0.68571428571428561</v>
      </c>
      <c r="H10" s="90">
        <v>1.0657142857142856</v>
      </c>
      <c r="J10" s="30"/>
      <c r="K10" s="31"/>
      <c r="L10" s="32"/>
      <c r="M10" s="26"/>
      <c r="N10" s="26"/>
      <c r="O10" s="26"/>
      <c r="P10" s="26"/>
    </row>
    <row r="11" spans="1:23" ht="35.1" customHeight="1">
      <c r="A11" s="101"/>
      <c r="B11" s="150" t="s">
        <v>42</v>
      </c>
      <c r="C11" s="110"/>
      <c r="D11" s="130">
        <v>100</v>
      </c>
      <c r="E11" s="90">
        <v>72.5</v>
      </c>
      <c r="F11" s="90">
        <v>15.5</v>
      </c>
      <c r="G11" s="90">
        <v>0.1</v>
      </c>
      <c r="H11" s="90">
        <v>1.9</v>
      </c>
      <c r="J11" s="33"/>
      <c r="K11" s="34"/>
      <c r="L11" s="32"/>
      <c r="M11" s="26"/>
      <c r="N11" s="26"/>
      <c r="O11" s="26"/>
      <c r="P11" s="26"/>
    </row>
    <row r="12" spans="1:23" ht="35.1" customHeight="1">
      <c r="A12" s="101"/>
      <c r="B12" s="131" t="s">
        <v>63</v>
      </c>
      <c r="C12" s="167" t="s">
        <v>43</v>
      </c>
      <c r="D12" s="89">
        <v>100</v>
      </c>
      <c r="E12" s="90">
        <v>80.59999999999998</v>
      </c>
      <c r="F12" s="90">
        <v>16.974999999999998</v>
      </c>
      <c r="G12" s="90">
        <v>0.49999999999999994</v>
      </c>
      <c r="H12" s="90">
        <v>2.9749999999999996</v>
      </c>
      <c r="J12" s="35"/>
      <c r="K12" s="36"/>
      <c r="L12" s="32"/>
      <c r="M12" s="26"/>
      <c r="N12" s="26"/>
      <c r="O12" s="26"/>
      <c r="P12" s="26"/>
    </row>
    <row r="13" spans="1:23" ht="35.1" customHeight="1">
      <c r="A13" s="101"/>
      <c r="B13" s="132" t="s">
        <v>108</v>
      </c>
      <c r="C13" s="129" t="s">
        <v>110</v>
      </c>
      <c r="D13" s="89">
        <v>100</v>
      </c>
      <c r="E13" s="90">
        <v>51</v>
      </c>
      <c r="F13" s="90">
        <v>6.61</v>
      </c>
      <c r="G13" s="90">
        <v>1.4</v>
      </c>
      <c r="H13" s="90">
        <v>1.57</v>
      </c>
      <c r="J13" s="37"/>
      <c r="K13" s="37"/>
      <c r="L13" s="32"/>
      <c r="M13" s="38"/>
      <c r="N13" s="38"/>
      <c r="O13" s="38"/>
      <c r="P13" s="38"/>
    </row>
    <row r="14" spans="1:23" ht="35.1" customHeight="1">
      <c r="A14" s="101"/>
      <c r="B14" s="168" t="s">
        <v>109</v>
      </c>
      <c r="C14" s="166"/>
      <c r="D14" s="89">
        <v>100</v>
      </c>
      <c r="E14" s="130">
        <v>30</v>
      </c>
      <c r="F14" s="130">
        <v>4.97</v>
      </c>
      <c r="G14" s="130">
        <v>0.16700000000000001</v>
      </c>
      <c r="H14" s="130">
        <v>0.96699999999999997</v>
      </c>
      <c r="J14" s="39"/>
      <c r="K14" s="40"/>
      <c r="L14" s="32"/>
      <c r="M14" s="26"/>
      <c r="N14" s="26"/>
      <c r="O14" s="26"/>
      <c r="P14" s="26"/>
    </row>
    <row r="15" spans="1:23" ht="35.1" customHeight="1">
      <c r="A15" s="101"/>
      <c r="B15" s="135" t="s">
        <v>14</v>
      </c>
      <c r="C15" s="136" t="s">
        <v>15</v>
      </c>
      <c r="D15" s="89">
        <v>5</v>
      </c>
      <c r="E15" s="90">
        <v>35.25</v>
      </c>
      <c r="F15" s="90">
        <v>0.03</v>
      </c>
      <c r="G15" s="90">
        <v>3.96</v>
      </c>
      <c r="H15" s="90">
        <v>0.01</v>
      </c>
      <c r="I15" s="3"/>
      <c r="J15" s="33"/>
      <c r="K15" s="169"/>
      <c r="L15" s="32"/>
      <c r="M15" s="26"/>
      <c r="N15" s="26"/>
      <c r="O15" s="26"/>
      <c r="P15" s="26"/>
      <c r="Q15" s="5"/>
      <c r="R15" s="5"/>
      <c r="S15" s="5"/>
      <c r="T15" s="5"/>
      <c r="U15" s="5"/>
      <c r="V15" s="5"/>
      <c r="W15" s="5"/>
    </row>
    <row r="16" spans="1:23" ht="35.1" customHeight="1">
      <c r="A16" s="102"/>
      <c r="B16" s="131" t="s">
        <v>16</v>
      </c>
      <c r="C16" s="152" t="s">
        <v>56</v>
      </c>
      <c r="D16" s="89">
        <v>5</v>
      </c>
      <c r="E16" s="90">
        <v>30.6</v>
      </c>
      <c r="F16" s="90">
        <v>0.08</v>
      </c>
      <c r="G16" s="90">
        <v>2.67</v>
      </c>
      <c r="H16" s="90">
        <v>1.28</v>
      </c>
      <c r="I16" s="3"/>
      <c r="J16" s="33"/>
      <c r="K16" s="72"/>
      <c r="L16" s="32"/>
      <c r="M16" s="26"/>
      <c r="N16" s="26"/>
      <c r="O16" s="26"/>
      <c r="P16" s="26"/>
      <c r="Q16" s="5"/>
      <c r="R16" s="5"/>
      <c r="S16" s="5"/>
      <c r="T16" s="5"/>
      <c r="U16" s="5"/>
      <c r="V16" s="5"/>
      <c r="W16" s="5"/>
    </row>
    <row r="17" spans="1:23" ht="35.1" customHeight="1">
      <c r="A17" s="102"/>
      <c r="B17" s="131" t="s">
        <v>17</v>
      </c>
      <c r="C17" s="138"/>
      <c r="D17" s="89">
        <v>50</v>
      </c>
      <c r="E17" s="90">
        <v>115</v>
      </c>
      <c r="F17" s="90">
        <v>25.1</v>
      </c>
      <c r="G17" s="90">
        <v>0.83</v>
      </c>
      <c r="H17" s="90">
        <v>3.94</v>
      </c>
      <c r="J17" s="41"/>
      <c r="K17" s="72"/>
      <c r="L17" s="32"/>
      <c r="M17" s="26"/>
      <c r="N17" s="26"/>
      <c r="O17" s="26"/>
      <c r="P17" s="26"/>
      <c r="Q17" s="5"/>
      <c r="R17" s="5"/>
      <c r="S17" s="5"/>
      <c r="T17" s="5"/>
      <c r="U17" s="5"/>
      <c r="V17" s="5"/>
      <c r="W17" s="5"/>
    </row>
    <row r="18" spans="1:23" ht="35.1" customHeight="1">
      <c r="A18" s="103" t="s">
        <v>18</v>
      </c>
      <c r="B18" s="131" t="s">
        <v>19</v>
      </c>
      <c r="C18" s="138"/>
      <c r="D18" s="89">
        <v>50</v>
      </c>
      <c r="E18" s="90"/>
      <c r="F18" s="90"/>
      <c r="G18" s="90"/>
      <c r="H18" s="90"/>
      <c r="J18" s="30"/>
      <c r="K18" s="72"/>
      <c r="L18" s="32"/>
      <c r="M18" s="26"/>
      <c r="N18" s="26"/>
      <c r="O18" s="26"/>
      <c r="P18" s="26"/>
      <c r="Q18" s="5"/>
      <c r="R18" s="5"/>
      <c r="S18" s="5"/>
      <c r="T18" s="5"/>
      <c r="U18" s="5"/>
      <c r="V18" s="5"/>
      <c r="W18" s="5"/>
    </row>
    <row r="19" spans="1:23" ht="35.1" customHeight="1">
      <c r="A19" s="103"/>
      <c r="B19" s="164" t="s">
        <v>20</v>
      </c>
      <c r="C19" s="138"/>
      <c r="D19" s="89">
        <v>100</v>
      </c>
      <c r="E19" s="90">
        <v>48.8</v>
      </c>
      <c r="F19" s="90">
        <v>13.48</v>
      </c>
      <c r="G19" s="90">
        <v>0</v>
      </c>
      <c r="H19" s="90">
        <v>0</v>
      </c>
      <c r="I19" s="48"/>
      <c r="J19" s="72"/>
      <c r="K19" s="32"/>
      <c r="L19" s="26"/>
      <c r="M19" s="26"/>
      <c r="N19" s="26"/>
      <c r="O19" s="26"/>
      <c r="P19" s="5"/>
      <c r="Q19" s="5"/>
      <c r="R19" s="5"/>
      <c r="S19" s="5"/>
      <c r="T19" s="5"/>
      <c r="U19" s="5"/>
      <c r="V19" s="5"/>
      <c r="W19" s="5"/>
    </row>
    <row r="20" spans="1:23" s="2" customFormat="1" ht="18.95" customHeight="1">
      <c r="A20" s="219" t="s">
        <v>21</v>
      </c>
      <c r="B20" s="220"/>
      <c r="C20" s="221"/>
      <c r="D20" s="139"/>
      <c r="E20" s="140">
        <f>SUM(E9:E19)</f>
        <v>654.29285714285709</v>
      </c>
      <c r="F20" s="140">
        <f>SUM(F9:F19)</f>
        <v>92.002142857142857</v>
      </c>
      <c r="G20" s="140">
        <f>SUM(G9:G19)</f>
        <v>23.472714285714282</v>
      </c>
      <c r="H20" s="140">
        <f>SUM(H9:H19)</f>
        <v>19.287714285714284</v>
      </c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30">
      <c r="A21" s="211" t="s">
        <v>0</v>
      </c>
      <c r="B21" s="211"/>
      <c r="C21" s="209"/>
      <c r="D21" s="209"/>
      <c r="E21" s="52"/>
      <c r="F21" s="52"/>
      <c r="G21" s="52"/>
      <c r="H21" s="52"/>
    </row>
    <row r="22" spans="1:23" ht="30">
      <c r="A22" s="53" t="str">
        <f>A7</f>
        <v>06. nädal</v>
      </c>
      <c r="B22" s="54">
        <v>46056</v>
      </c>
      <c r="C22" s="210"/>
      <c r="D22" s="210"/>
      <c r="E22" s="55"/>
      <c r="F22" s="52"/>
      <c r="G22" s="52"/>
      <c r="H22" s="52"/>
    </row>
    <row r="23" spans="1:23" ht="50.1" customHeight="1">
      <c r="A23" s="85" t="s">
        <v>36</v>
      </c>
      <c r="B23" s="126" t="s">
        <v>64</v>
      </c>
      <c r="C23" s="126" t="s">
        <v>3</v>
      </c>
      <c r="D23" s="127" t="s">
        <v>4</v>
      </c>
      <c r="E23" s="127" t="s">
        <v>5</v>
      </c>
      <c r="F23" s="127" t="s">
        <v>6</v>
      </c>
      <c r="G23" s="127" t="s">
        <v>7</v>
      </c>
      <c r="H23" s="127" t="s">
        <v>8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spans="1:23" ht="35.1" customHeight="1">
      <c r="A24" s="99"/>
      <c r="B24" s="133" t="s">
        <v>65</v>
      </c>
      <c r="C24" s="151" t="s">
        <v>66</v>
      </c>
      <c r="D24" s="90">
        <v>250</v>
      </c>
      <c r="E24" s="90">
        <v>164</v>
      </c>
      <c r="F24" s="90">
        <v>10.4</v>
      </c>
      <c r="G24" s="90">
        <v>8.49</v>
      </c>
      <c r="H24" s="90">
        <v>10.1</v>
      </c>
      <c r="I24" s="3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spans="1:23" ht="35.1" customHeight="1">
      <c r="A25" s="100" t="s">
        <v>9</v>
      </c>
      <c r="B25" s="133" t="s">
        <v>130</v>
      </c>
      <c r="C25" s="151" t="s">
        <v>131</v>
      </c>
      <c r="D25" s="90">
        <v>50</v>
      </c>
      <c r="E25" s="90">
        <v>37.6</v>
      </c>
      <c r="F25" s="90">
        <v>3.33</v>
      </c>
      <c r="G25" s="90">
        <v>1.82</v>
      </c>
      <c r="H25" s="90">
        <v>1.1299999999999999</v>
      </c>
      <c r="I25" s="3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35.1" customHeight="1">
      <c r="A26" s="104"/>
      <c r="B26" s="128" t="s">
        <v>163</v>
      </c>
      <c r="C26" s="161" t="s">
        <v>103</v>
      </c>
      <c r="D26" s="130">
        <v>160</v>
      </c>
      <c r="E26" s="90">
        <v>270</v>
      </c>
      <c r="F26" s="90">
        <v>56.8</v>
      </c>
      <c r="G26" s="90">
        <v>3.05</v>
      </c>
      <c r="H26" s="90">
        <v>2.66</v>
      </c>
      <c r="I26" s="3"/>
      <c r="J26" s="112"/>
      <c r="K26" s="113"/>
      <c r="L26" s="49"/>
      <c r="M26" s="26"/>
      <c r="N26" s="26"/>
      <c r="O26" s="26"/>
      <c r="P26" s="26"/>
      <c r="Q26" s="5"/>
      <c r="R26" s="5"/>
      <c r="S26" s="5"/>
      <c r="T26" s="5"/>
      <c r="U26" s="5"/>
      <c r="V26" s="5"/>
      <c r="W26" s="5"/>
    </row>
    <row r="27" spans="1:23" ht="35.1" customHeight="1">
      <c r="A27" s="102"/>
      <c r="B27" s="131" t="s">
        <v>17</v>
      </c>
      <c r="C27" s="138"/>
      <c r="D27" s="89">
        <v>50</v>
      </c>
      <c r="E27" s="90">
        <v>115</v>
      </c>
      <c r="F27" s="90">
        <v>25.1</v>
      </c>
      <c r="G27" s="90">
        <v>0.83</v>
      </c>
      <c r="H27" s="90">
        <v>3.94</v>
      </c>
      <c r="I27" s="3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35.1" customHeight="1">
      <c r="A28" s="103" t="s">
        <v>18</v>
      </c>
      <c r="B28" s="131" t="s">
        <v>111</v>
      </c>
      <c r="C28" s="138"/>
      <c r="D28" s="89">
        <v>50</v>
      </c>
      <c r="E28" s="90"/>
      <c r="F28" s="90"/>
      <c r="G28" s="90"/>
      <c r="H28" s="90"/>
      <c r="I28" s="3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pans="1:23" ht="35.1" customHeight="1">
      <c r="A29" s="103"/>
      <c r="B29" s="131" t="s">
        <v>54</v>
      </c>
      <c r="C29" s="138"/>
      <c r="D29" s="89">
        <v>100</v>
      </c>
      <c r="E29" s="90">
        <v>24.2</v>
      </c>
      <c r="F29" s="90">
        <v>4.2</v>
      </c>
      <c r="G29" s="90">
        <v>0.2</v>
      </c>
      <c r="H29" s="90">
        <v>0.5</v>
      </c>
      <c r="I29" s="3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s="2" customFormat="1" ht="18.95" customHeight="1">
      <c r="A30" s="219" t="s">
        <v>21</v>
      </c>
      <c r="B30" s="220"/>
      <c r="C30" s="221"/>
      <c r="D30" s="139"/>
      <c r="E30" s="140">
        <f>SUM(E24:E29)</f>
        <v>610.80000000000007</v>
      </c>
      <c r="F30" s="140">
        <f>SUM(F24:F29)</f>
        <v>99.83</v>
      </c>
      <c r="G30" s="140">
        <f>SUM(G24:G29)</f>
        <v>14.389999999999999</v>
      </c>
      <c r="H30" s="140">
        <f>SUM(H24:H29)</f>
        <v>18.330000000000002</v>
      </c>
      <c r="O30" s="6"/>
      <c r="P30" s="6"/>
      <c r="Q30" s="6"/>
      <c r="R30" s="6"/>
      <c r="S30" s="6"/>
      <c r="T30" s="6"/>
      <c r="U30" s="6"/>
      <c r="V30" s="6"/>
    </row>
    <row r="31" spans="1:23" ht="30">
      <c r="A31" s="211" t="s">
        <v>0</v>
      </c>
      <c r="B31" s="211"/>
      <c r="C31" s="209"/>
      <c r="D31" s="209"/>
      <c r="E31" s="52"/>
      <c r="F31" s="52"/>
      <c r="G31" s="52"/>
      <c r="H31" s="52"/>
    </row>
    <row r="32" spans="1:23" ht="30">
      <c r="A32" s="53" t="str">
        <f>A7</f>
        <v>06. nädal</v>
      </c>
      <c r="B32" s="54">
        <v>46057</v>
      </c>
      <c r="C32" s="210"/>
      <c r="D32" s="210"/>
      <c r="E32" s="55"/>
      <c r="F32" s="52"/>
      <c r="G32" s="52"/>
      <c r="H32" s="52"/>
    </row>
    <row r="33" spans="1:22" ht="50.1" customHeight="1">
      <c r="A33" s="85" t="s">
        <v>37</v>
      </c>
      <c r="B33" s="126" t="s">
        <v>2</v>
      </c>
      <c r="C33" s="126" t="s">
        <v>3</v>
      </c>
      <c r="D33" s="127" t="s">
        <v>4</v>
      </c>
      <c r="E33" s="127" t="s">
        <v>5</v>
      </c>
      <c r="F33" s="127" t="s">
        <v>6</v>
      </c>
      <c r="G33" s="127" t="s">
        <v>7</v>
      </c>
      <c r="H33" s="127" t="s">
        <v>8</v>
      </c>
      <c r="O33" s="5"/>
      <c r="P33" s="5"/>
      <c r="Q33" s="5"/>
      <c r="R33" s="5"/>
      <c r="S33" s="5"/>
      <c r="T33" s="5"/>
      <c r="U33" s="5"/>
      <c r="V33" s="5"/>
    </row>
    <row r="34" spans="1:22" s="2" customFormat="1" ht="35.1" customHeight="1">
      <c r="A34" s="104"/>
      <c r="B34" s="143" t="s">
        <v>67</v>
      </c>
      <c r="C34" s="110" t="s">
        <v>68</v>
      </c>
      <c r="D34" s="90">
        <v>50</v>
      </c>
      <c r="E34" s="90">
        <v>97.5</v>
      </c>
      <c r="F34" s="90">
        <v>4.9000000000000004</v>
      </c>
      <c r="G34" s="90">
        <v>4.22</v>
      </c>
      <c r="H34" s="90">
        <v>9.74</v>
      </c>
      <c r="J34" s="6"/>
      <c r="K34" s="6"/>
      <c r="L34" s="6"/>
      <c r="M34" s="6"/>
      <c r="N34" s="6"/>
      <c r="O34" s="6"/>
      <c r="P34" s="9"/>
      <c r="Q34" s="9"/>
      <c r="R34" s="9"/>
      <c r="S34" s="9"/>
      <c r="T34" s="6"/>
      <c r="U34" s="6"/>
      <c r="V34" s="6"/>
    </row>
    <row r="35" spans="1:22" s="2" customFormat="1" ht="25.5">
      <c r="A35" s="100" t="s">
        <v>9</v>
      </c>
      <c r="B35" s="114" t="s">
        <v>127</v>
      </c>
      <c r="C35" s="115" t="s">
        <v>128</v>
      </c>
      <c r="D35" s="108">
        <v>50</v>
      </c>
      <c r="E35" s="90">
        <v>37.6</v>
      </c>
      <c r="F35" s="90">
        <v>2.4300000000000002</v>
      </c>
      <c r="G35" s="90">
        <v>2.62</v>
      </c>
      <c r="H35" s="90">
        <v>0.61</v>
      </c>
      <c r="J35" s="6"/>
      <c r="K35" s="6"/>
      <c r="L35" s="6"/>
      <c r="M35" s="6"/>
      <c r="N35" s="6"/>
      <c r="O35" s="6"/>
      <c r="P35" s="9"/>
      <c r="Q35" s="9"/>
      <c r="R35" s="9"/>
      <c r="S35" s="9"/>
      <c r="T35" s="6"/>
      <c r="U35" s="6"/>
      <c r="V35" s="6"/>
    </row>
    <row r="36" spans="1:22" s="2" customFormat="1" ht="25.5">
      <c r="A36" s="100"/>
      <c r="B36" s="114" t="s">
        <v>129</v>
      </c>
      <c r="C36" s="115" t="s">
        <v>69</v>
      </c>
      <c r="D36" s="108">
        <v>50</v>
      </c>
      <c r="E36" s="90">
        <v>102</v>
      </c>
      <c r="F36" s="90">
        <v>2.0499999999999998</v>
      </c>
      <c r="G36" s="90">
        <v>9.94</v>
      </c>
      <c r="H36" s="90">
        <v>1.04</v>
      </c>
      <c r="J36" s="6"/>
      <c r="K36" s="6"/>
      <c r="L36" s="6"/>
      <c r="M36" s="6"/>
      <c r="N36" s="6"/>
      <c r="O36" s="6"/>
      <c r="P36" s="9"/>
      <c r="Q36" s="9"/>
      <c r="R36" s="9"/>
      <c r="S36" s="9"/>
      <c r="T36" s="6"/>
      <c r="U36" s="6"/>
      <c r="V36" s="6"/>
    </row>
    <row r="37" spans="1:22" s="2" customFormat="1" ht="35.1" customHeight="1">
      <c r="A37" s="104"/>
      <c r="B37" s="150" t="s">
        <v>42</v>
      </c>
      <c r="C37" s="110"/>
      <c r="D37" s="130">
        <v>100</v>
      </c>
      <c r="E37" s="90">
        <v>72.5</v>
      </c>
      <c r="F37" s="90">
        <v>15.5</v>
      </c>
      <c r="G37" s="90">
        <v>0.1</v>
      </c>
      <c r="H37" s="90">
        <v>1.9</v>
      </c>
      <c r="J37" s="6"/>
      <c r="K37" s="6"/>
      <c r="L37" s="6"/>
      <c r="M37" s="6"/>
      <c r="N37" s="6"/>
      <c r="O37" s="6"/>
      <c r="P37" s="9"/>
      <c r="Q37" s="9"/>
      <c r="R37" s="9"/>
      <c r="S37" s="9"/>
      <c r="T37" s="6"/>
      <c r="U37" s="6"/>
      <c r="V37" s="6"/>
    </row>
    <row r="38" spans="1:22" s="2" customFormat="1" ht="35.1" customHeight="1">
      <c r="A38" s="104"/>
      <c r="B38" s="144" t="s">
        <v>52</v>
      </c>
      <c r="C38" s="158" t="s">
        <v>11</v>
      </c>
      <c r="D38" s="89">
        <v>100</v>
      </c>
      <c r="E38" s="90">
        <v>128.75</v>
      </c>
      <c r="F38" s="90">
        <v>28.625</v>
      </c>
      <c r="G38" s="90">
        <v>0.26250000000000001</v>
      </c>
      <c r="H38" s="90">
        <v>2.5</v>
      </c>
      <c r="J38" s="6"/>
      <c r="K38" s="6"/>
      <c r="L38" s="6"/>
      <c r="M38" s="6"/>
      <c r="N38" s="6"/>
      <c r="O38" s="6"/>
      <c r="P38" s="9"/>
      <c r="Q38" s="9"/>
      <c r="R38" s="9"/>
      <c r="S38" s="9"/>
      <c r="T38" s="6"/>
      <c r="U38" s="6"/>
      <c r="V38" s="6"/>
    </row>
    <row r="39" spans="1:22" s="2" customFormat="1" ht="35.1" customHeight="1">
      <c r="A39" s="104"/>
      <c r="B39" s="109" t="s">
        <v>141</v>
      </c>
      <c r="C39" s="170" t="s">
        <v>142</v>
      </c>
      <c r="D39" s="89">
        <v>100</v>
      </c>
      <c r="E39" s="90">
        <v>27.7</v>
      </c>
      <c r="F39" s="90">
        <v>2.83</v>
      </c>
      <c r="G39" s="90">
        <v>1.1100000000000001</v>
      </c>
      <c r="H39" s="90">
        <v>0.84199999999999997</v>
      </c>
      <c r="J39" s="6"/>
      <c r="K39" s="6"/>
      <c r="L39" s="6"/>
      <c r="M39" s="6"/>
      <c r="N39" s="6"/>
      <c r="O39" s="6"/>
      <c r="P39" s="9"/>
      <c r="Q39" s="9"/>
      <c r="R39" s="9"/>
      <c r="S39" s="9"/>
      <c r="T39" s="6"/>
      <c r="U39" s="6"/>
      <c r="V39" s="6"/>
    </row>
    <row r="40" spans="1:22" s="2" customFormat="1" ht="35.1" customHeight="1">
      <c r="A40" s="104"/>
      <c r="B40" s="133" t="s">
        <v>139</v>
      </c>
      <c r="C40" s="170" t="s">
        <v>140</v>
      </c>
      <c r="D40" s="89">
        <v>100</v>
      </c>
      <c r="E40" s="90">
        <v>43.1</v>
      </c>
      <c r="F40" s="90">
        <v>5.17</v>
      </c>
      <c r="G40" s="90">
        <v>0.42299999999999999</v>
      </c>
      <c r="H40" s="90">
        <v>2.9</v>
      </c>
      <c r="J40" s="6"/>
      <c r="K40" s="6"/>
      <c r="L40" s="6"/>
      <c r="M40" s="6"/>
      <c r="N40" s="6"/>
      <c r="O40" s="6"/>
      <c r="P40" s="9"/>
      <c r="Q40" s="9"/>
      <c r="R40" s="9"/>
      <c r="S40" s="9"/>
      <c r="T40" s="6"/>
      <c r="U40" s="6"/>
      <c r="V40" s="6"/>
    </row>
    <row r="41" spans="1:22" s="2" customFormat="1" ht="35.1" customHeight="1">
      <c r="A41" s="101"/>
      <c r="B41" s="135" t="s">
        <v>14</v>
      </c>
      <c r="C41" s="136" t="s">
        <v>15</v>
      </c>
      <c r="D41" s="89">
        <v>5</v>
      </c>
      <c r="E41" s="90">
        <v>35.25</v>
      </c>
      <c r="F41" s="90">
        <v>0.03</v>
      </c>
      <c r="G41" s="90">
        <v>3.96</v>
      </c>
      <c r="H41" s="90">
        <v>0.01</v>
      </c>
      <c r="J41" s="6"/>
      <c r="K41" s="6"/>
      <c r="L41" s="6"/>
      <c r="M41" s="6"/>
      <c r="N41" s="6"/>
      <c r="O41" s="6"/>
      <c r="P41" s="9"/>
      <c r="Q41" s="9"/>
      <c r="R41" s="9"/>
      <c r="S41" s="9"/>
      <c r="T41" s="6"/>
      <c r="U41" s="6"/>
      <c r="V41" s="6"/>
    </row>
    <row r="42" spans="1:22" s="2" customFormat="1" ht="35.1" customHeight="1">
      <c r="A42" s="102"/>
      <c r="B42" s="131" t="s">
        <v>16</v>
      </c>
      <c r="C42" s="152" t="s">
        <v>56</v>
      </c>
      <c r="D42" s="89">
        <v>5</v>
      </c>
      <c r="E42" s="90">
        <v>30.6</v>
      </c>
      <c r="F42" s="90">
        <v>0.08</v>
      </c>
      <c r="G42" s="90">
        <v>2.67</v>
      </c>
      <c r="H42" s="90">
        <v>1.28</v>
      </c>
      <c r="J42" s="6"/>
      <c r="K42" s="6"/>
      <c r="L42" s="6"/>
      <c r="M42" s="6"/>
      <c r="N42" s="6"/>
      <c r="O42" s="6"/>
      <c r="P42" s="9"/>
      <c r="Q42" s="9"/>
      <c r="R42" s="9"/>
      <c r="S42" s="9"/>
      <c r="T42" s="6"/>
      <c r="U42" s="6"/>
      <c r="V42" s="6"/>
    </row>
    <row r="43" spans="1:22" s="2" customFormat="1" ht="35.1" customHeight="1">
      <c r="A43" s="102"/>
      <c r="B43" s="131" t="s">
        <v>17</v>
      </c>
      <c r="C43" s="138"/>
      <c r="D43" s="89">
        <v>50</v>
      </c>
      <c r="E43" s="90">
        <v>115</v>
      </c>
      <c r="F43" s="90">
        <v>25.1</v>
      </c>
      <c r="G43" s="90">
        <v>0.83</v>
      </c>
      <c r="H43" s="90">
        <v>3.94</v>
      </c>
      <c r="J43" s="6"/>
      <c r="K43" s="6"/>
      <c r="L43" s="6"/>
      <c r="M43" s="6"/>
      <c r="N43" s="6"/>
      <c r="O43" s="6"/>
      <c r="P43" s="9"/>
      <c r="Q43" s="9"/>
      <c r="R43" s="9"/>
      <c r="S43" s="9"/>
      <c r="T43" s="6"/>
      <c r="U43" s="6"/>
      <c r="V43" s="6"/>
    </row>
    <row r="44" spans="1:22" ht="35.1" customHeight="1">
      <c r="A44" s="103" t="s">
        <v>18</v>
      </c>
      <c r="B44" s="131" t="s">
        <v>111</v>
      </c>
      <c r="C44" s="138"/>
      <c r="D44" s="89">
        <v>50</v>
      </c>
      <c r="E44" s="90"/>
      <c r="F44" s="90"/>
      <c r="G44" s="90"/>
      <c r="H44" s="90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1:22" ht="35.1" customHeight="1">
      <c r="A45" s="103"/>
      <c r="B45" s="131" t="s">
        <v>38</v>
      </c>
      <c r="C45" s="138"/>
      <c r="D45" s="89">
        <v>100</v>
      </c>
      <c r="E45" s="90">
        <v>40</v>
      </c>
      <c r="F45" s="90">
        <v>9.24</v>
      </c>
      <c r="G45" s="90">
        <v>0</v>
      </c>
      <c r="H45" s="90">
        <v>0.3</v>
      </c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  <row r="46" spans="1:22" s="2" customFormat="1" ht="18.95" customHeight="1">
      <c r="A46" s="219" t="s">
        <v>21</v>
      </c>
      <c r="B46" s="220"/>
      <c r="C46" s="221"/>
      <c r="D46" s="160"/>
      <c r="E46" s="163">
        <f>SUM(E34:E45)</f>
        <v>730.00000000000011</v>
      </c>
      <c r="F46" s="163">
        <f>SUM(F34:F45)</f>
        <v>95.954999999999998</v>
      </c>
      <c r="G46" s="163">
        <f>SUM(G34:G45)</f>
        <v>26.1355</v>
      </c>
      <c r="H46" s="163">
        <f>SUM(H34:H45)</f>
        <v>25.062000000000005</v>
      </c>
      <c r="J46" s="7"/>
      <c r="K46" s="8"/>
      <c r="L46" s="8"/>
      <c r="M46" s="8"/>
      <c r="N46" s="8"/>
      <c r="O46" s="8"/>
    </row>
    <row r="47" spans="1:22" ht="30">
      <c r="A47" s="211" t="s">
        <v>0</v>
      </c>
      <c r="B47" s="211"/>
      <c r="C47" s="209"/>
      <c r="D47" s="209"/>
      <c r="E47" s="52"/>
      <c r="F47" s="52"/>
      <c r="G47" s="52"/>
      <c r="H47" s="52"/>
    </row>
    <row r="48" spans="1:22" ht="30">
      <c r="A48" s="53" t="str">
        <f>A7</f>
        <v>06. nädal</v>
      </c>
      <c r="B48" s="54">
        <v>46058</v>
      </c>
      <c r="C48" s="210"/>
      <c r="D48" s="210"/>
      <c r="E48" s="55"/>
      <c r="F48" s="52"/>
      <c r="G48" s="52"/>
      <c r="H48" s="52"/>
    </row>
    <row r="49" spans="1:15" ht="50.1" customHeight="1">
      <c r="A49" s="85" t="s">
        <v>39</v>
      </c>
      <c r="B49" s="126" t="s">
        <v>2</v>
      </c>
      <c r="C49" s="126" t="s">
        <v>3</v>
      </c>
      <c r="D49" s="127" t="s">
        <v>4</v>
      </c>
      <c r="E49" s="127" t="s">
        <v>5</v>
      </c>
      <c r="F49" s="127" t="s">
        <v>6</v>
      </c>
      <c r="G49" s="127" t="s">
        <v>7</v>
      </c>
      <c r="H49" s="127" t="s">
        <v>8</v>
      </c>
    </row>
    <row r="50" spans="1:15" ht="35.1" customHeight="1">
      <c r="A50" s="104"/>
      <c r="B50" s="133" t="s">
        <v>166</v>
      </c>
      <c r="C50" s="151" t="s">
        <v>167</v>
      </c>
      <c r="D50" s="90">
        <v>250</v>
      </c>
      <c r="E50" s="90">
        <v>291</v>
      </c>
      <c r="F50" s="90">
        <v>18.5</v>
      </c>
      <c r="G50" s="90">
        <v>14.7</v>
      </c>
      <c r="H50" s="90">
        <v>17.8</v>
      </c>
      <c r="I50" s="42"/>
      <c r="J50" s="45"/>
      <c r="K50" s="26"/>
      <c r="L50" s="26"/>
      <c r="M50" s="26"/>
      <c r="N50" s="26"/>
      <c r="O50" s="26"/>
    </row>
    <row r="51" spans="1:15" ht="35.1" customHeight="1">
      <c r="A51" s="100" t="s">
        <v>9</v>
      </c>
      <c r="B51" s="133" t="s">
        <v>168</v>
      </c>
      <c r="C51" s="147" t="s">
        <v>70</v>
      </c>
      <c r="D51" s="108">
        <v>50</v>
      </c>
      <c r="E51" s="90">
        <v>31.7</v>
      </c>
      <c r="F51" s="90">
        <v>3.46</v>
      </c>
      <c r="G51" s="90">
        <v>1.56</v>
      </c>
      <c r="H51" s="90">
        <v>0.67</v>
      </c>
      <c r="I51" s="42"/>
      <c r="J51" s="45"/>
      <c r="K51" s="26"/>
      <c r="L51" s="26"/>
      <c r="M51" s="26"/>
      <c r="N51" s="26"/>
      <c r="O51" s="26"/>
    </row>
    <row r="52" spans="1:15" ht="35.1" customHeight="1">
      <c r="A52" s="105"/>
      <c r="B52" s="174" t="s">
        <v>136</v>
      </c>
      <c r="C52" s="165" t="s">
        <v>98</v>
      </c>
      <c r="D52" s="89">
        <v>160</v>
      </c>
      <c r="E52" s="90">
        <v>200</v>
      </c>
      <c r="F52" s="90">
        <v>33.799999999999997</v>
      </c>
      <c r="G52" s="90">
        <v>4.57</v>
      </c>
      <c r="H52" s="90">
        <v>5.34</v>
      </c>
      <c r="I52" s="42"/>
      <c r="J52" s="45"/>
      <c r="K52" s="26"/>
      <c r="L52" s="26"/>
      <c r="M52" s="26"/>
      <c r="N52" s="26"/>
      <c r="O52" s="26"/>
    </row>
    <row r="53" spans="1:15" ht="35.1" customHeight="1">
      <c r="A53" s="102"/>
      <c r="B53" s="131" t="s">
        <v>17</v>
      </c>
      <c r="C53" s="138"/>
      <c r="D53" s="89">
        <v>50</v>
      </c>
      <c r="E53" s="90">
        <v>115</v>
      </c>
      <c r="F53" s="90">
        <v>25.1</v>
      </c>
      <c r="G53" s="90">
        <v>0.83</v>
      </c>
      <c r="H53" s="90">
        <v>3.94</v>
      </c>
      <c r="I53" s="42"/>
      <c r="J53" s="45"/>
      <c r="K53" s="26"/>
      <c r="L53" s="26"/>
      <c r="M53" s="26"/>
      <c r="N53" s="26"/>
      <c r="O53" s="26"/>
    </row>
    <row r="54" spans="1:15" ht="35.1" customHeight="1">
      <c r="A54" s="106" t="s">
        <v>18</v>
      </c>
      <c r="B54" s="131" t="s">
        <v>111</v>
      </c>
      <c r="C54" s="138"/>
      <c r="D54" s="89">
        <v>50</v>
      </c>
      <c r="E54" s="90"/>
      <c r="F54" s="90"/>
      <c r="G54" s="90"/>
      <c r="H54" s="90"/>
      <c r="I54" s="42"/>
      <c r="J54" s="45"/>
      <c r="K54" s="26"/>
      <c r="L54" s="26"/>
      <c r="M54" s="26"/>
      <c r="N54" s="26"/>
      <c r="O54" s="26"/>
    </row>
    <row r="55" spans="1:15" ht="35.1" customHeight="1">
      <c r="A55" s="101"/>
      <c r="B55" s="131" t="s">
        <v>40</v>
      </c>
      <c r="C55" s="138"/>
      <c r="D55" s="89">
        <v>100</v>
      </c>
      <c r="E55" s="90">
        <v>18.899999999999999</v>
      </c>
      <c r="F55" s="90">
        <v>2.9</v>
      </c>
      <c r="G55" s="90">
        <v>0.1</v>
      </c>
      <c r="H55" s="90">
        <v>0.8</v>
      </c>
      <c r="I55" s="42"/>
      <c r="J55" s="45"/>
      <c r="K55" s="26"/>
      <c r="L55" s="26"/>
      <c r="M55" s="26"/>
      <c r="N55" s="26"/>
      <c r="O55" s="26"/>
    </row>
    <row r="56" spans="1:15" ht="18.95" customHeight="1">
      <c r="A56" s="219" t="s">
        <v>21</v>
      </c>
      <c r="B56" s="220"/>
      <c r="C56" s="221"/>
      <c r="D56" s="148"/>
      <c r="E56" s="149">
        <f>SUM(E50:E55)</f>
        <v>656.6</v>
      </c>
      <c r="F56" s="149">
        <f>SUM(F50:F55)</f>
        <v>83.76</v>
      </c>
      <c r="G56" s="149">
        <f>SUM(G50:G55)</f>
        <v>21.759999999999998</v>
      </c>
      <c r="H56" s="149">
        <f>SUM(H50:H55)</f>
        <v>28.550000000000004</v>
      </c>
      <c r="I56" s="33"/>
      <c r="J56" s="47"/>
      <c r="K56" s="32"/>
      <c r="L56" s="26"/>
      <c r="M56" s="26"/>
      <c r="N56" s="26"/>
      <c r="O56" s="26"/>
    </row>
    <row r="57" spans="1:15" ht="30">
      <c r="A57" s="211" t="s">
        <v>0</v>
      </c>
      <c r="B57" s="211"/>
      <c r="C57" s="209"/>
      <c r="D57" s="209"/>
      <c r="E57" s="52"/>
      <c r="F57" s="52"/>
      <c r="G57" s="52"/>
      <c r="H57" s="52"/>
    </row>
    <row r="58" spans="1:15" ht="30">
      <c r="A58" s="53" t="str">
        <f>A7</f>
        <v>06. nädal</v>
      </c>
      <c r="B58" s="54">
        <v>46059</v>
      </c>
      <c r="C58" s="210"/>
      <c r="D58" s="210"/>
      <c r="E58" s="55"/>
      <c r="F58" s="52"/>
      <c r="G58" s="52"/>
      <c r="H58" s="52"/>
    </row>
    <row r="59" spans="1:15" ht="50.1" customHeight="1">
      <c r="A59" s="85" t="s">
        <v>41</v>
      </c>
      <c r="B59" s="126" t="s">
        <v>2</v>
      </c>
      <c r="C59" s="126" t="s">
        <v>3</v>
      </c>
      <c r="D59" s="127" t="s">
        <v>4</v>
      </c>
      <c r="E59" s="127" t="s">
        <v>5</v>
      </c>
      <c r="F59" s="127" t="s">
        <v>6</v>
      </c>
      <c r="G59" s="127" t="s">
        <v>7</v>
      </c>
      <c r="H59" s="127" t="s">
        <v>8</v>
      </c>
      <c r="I59" s="33"/>
      <c r="J59" s="72"/>
      <c r="K59" s="32"/>
      <c r="L59" s="26"/>
      <c r="M59" s="26"/>
      <c r="N59" s="26"/>
      <c r="O59" s="26"/>
    </row>
    <row r="60" spans="1:15" ht="36">
      <c r="A60" s="104"/>
      <c r="B60" s="128" t="s">
        <v>169</v>
      </c>
      <c r="C60" s="171" t="s">
        <v>118</v>
      </c>
      <c r="D60" s="90">
        <v>250</v>
      </c>
      <c r="E60" s="90">
        <v>273</v>
      </c>
      <c r="F60" s="90">
        <v>41.7</v>
      </c>
      <c r="G60" s="90">
        <v>2.0299999999999998</v>
      </c>
      <c r="H60" s="90">
        <v>19.7</v>
      </c>
      <c r="I60" s="41"/>
      <c r="J60" s="72"/>
      <c r="K60" s="32"/>
      <c r="L60" s="26"/>
      <c r="M60" s="26"/>
      <c r="N60" s="26"/>
      <c r="O60" s="26"/>
    </row>
    <row r="61" spans="1:15" ht="25.5">
      <c r="A61" s="100" t="s">
        <v>9</v>
      </c>
      <c r="B61" s="143" t="s">
        <v>164</v>
      </c>
      <c r="C61" s="171" t="s">
        <v>165</v>
      </c>
      <c r="D61" s="108">
        <v>50</v>
      </c>
      <c r="E61" s="90">
        <v>82.9</v>
      </c>
      <c r="F61" s="90">
        <v>11.3</v>
      </c>
      <c r="G61" s="90">
        <v>2.46</v>
      </c>
      <c r="H61" s="90">
        <v>3.03</v>
      </c>
      <c r="I61" s="41"/>
      <c r="J61" s="72"/>
      <c r="K61" s="32"/>
      <c r="L61" s="26"/>
      <c r="M61" s="26"/>
      <c r="N61" s="26"/>
      <c r="O61" s="26"/>
    </row>
    <row r="62" spans="1:15" ht="35.1" customHeight="1">
      <c r="A62" s="104"/>
      <c r="B62" s="162" t="s">
        <v>71</v>
      </c>
      <c r="C62" s="172" t="s">
        <v>72</v>
      </c>
      <c r="D62" s="89">
        <v>50</v>
      </c>
      <c r="E62" s="90">
        <v>41.65</v>
      </c>
      <c r="F62" s="90">
        <v>2.91</v>
      </c>
      <c r="G62" s="90">
        <v>2.4</v>
      </c>
      <c r="H62" s="90">
        <v>2.0699999999999998</v>
      </c>
      <c r="I62" s="41"/>
      <c r="J62" s="72"/>
      <c r="K62" s="32"/>
      <c r="L62" s="26"/>
      <c r="M62" s="26"/>
      <c r="N62" s="26"/>
      <c r="O62" s="26"/>
    </row>
    <row r="63" spans="1:15" ht="35.1" customHeight="1">
      <c r="A63" s="104"/>
      <c r="B63" s="116" t="s">
        <v>137</v>
      </c>
      <c r="C63" s="151" t="s">
        <v>138</v>
      </c>
      <c r="D63" s="89">
        <v>100</v>
      </c>
      <c r="E63" s="90">
        <v>62.4</v>
      </c>
      <c r="F63" s="90">
        <v>1.59</v>
      </c>
      <c r="G63" s="90">
        <v>0.15</v>
      </c>
      <c r="H63" s="90">
        <v>1.21</v>
      </c>
      <c r="I63" s="41"/>
      <c r="J63" s="72"/>
      <c r="K63" s="32"/>
      <c r="L63" s="26"/>
      <c r="M63" s="26"/>
      <c r="N63" s="26"/>
      <c r="O63" s="26"/>
    </row>
    <row r="64" spans="1:15" ht="35.1" customHeight="1">
      <c r="A64" s="104"/>
      <c r="B64" s="134" t="s">
        <v>170</v>
      </c>
      <c r="C64" s="159"/>
      <c r="D64" s="148">
        <v>100</v>
      </c>
      <c r="E64" s="111">
        <v>52.3</v>
      </c>
      <c r="F64" s="111">
        <v>6.95</v>
      </c>
      <c r="G64" s="111">
        <v>0.76700000000000002</v>
      </c>
      <c r="H64" s="111">
        <v>2.73</v>
      </c>
      <c r="I64" s="41"/>
      <c r="J64" s="72"/>
      <c r="K64" s="32"/>
      <c r="L64" s="26"/>
      <c r="M64" s="26"/>
      <c r="N64" s="26"/>
      <c r="O64" s="26"/>
    </row>
    <row r="65" spans="1:16" ht="35.1" customHeight="1">
      <c r="A65" s="100"/>
      <c r="B65" s="135" t="s">
        <v>14</v>
      </c>
      <c r="C65" s="136" t="s">
        <v>15</v>
      </c>
      <c r="D65" s="89">
        <v>5</v>
      </c>
      <c r="E65" s="90">
        <v>35.25</v>
      </c>
      <c r="F65" s="90">
        <v>0.03</v>
      </c>
      <c r="G65" s="90">
        <v>3.96</v>
      </c>
      <c r="H65" s="90">
        <v>0.01</v>
      </c>
      <c r="I65" s="41"/>
      <c r="J65" s="72"/>
      <c r="K65" s="32"/>
      <c r="L65" s="26"/>
      <c r="M65" s="26"/>
      <c r="N65" s="26"/>
      <c r="O65" s="26"/>
    </row>
    <row r="66" spans="1:16" ht="35.1" customHeight="1">
      <c r="A66" s="104"/>
      <c r="B66" s="131" t="s">
        <v>16</v>
      </c>
      <c r="C66" s="137" t="s">
        <v>56</v>
      </c>
      <c r="D66" s="89">
        <v>5</v>
      </c>
      <c r="E66" s="90">
        <v>30.6</v>
      </c>
      <c r="F66" s="90">
        <v>0.08</v>
      </c>
      <c r="G66" s="90">
        <v>2.67</v>
      </c>
      <c r="H66" s="90">
        <v>1.28</v>
      </c>
    </row>
    <row r="67" spans="1:16" ht="35.1" customHeight="1">
      <c r="A67" s="104"/>
      <c r="B67" s="131" t="s">
        <v>17</v>
      </c>
      <c r="C67" s="138"/>
      <c r="D67" s="89">
        <v>50</v>
      </c>
      <c r="E67" s="90">
        <v>115</v>
      </c>
      <c r="F67" s="90">
        <v>25.1</v>
      </c>
      <c r="G67" s="90">
        <v>0.83</v>
      </c>
      <c r="H67" s="90">
        <v>3.94</v>
      </c>
      <c r="I67" s="3"/>
      <c r="J67" s="3"/>
      <c r="K67" s="3"/>
      <c r="L67" s="3"/>
    </row>
    <row r="68" spans="1:16" ht="35.1" customHeight="1">
      <c r="A68" s="103" t="s">
        <v>18</v>
      </c>
      <c r="B68" s="131" t="s">
        <v>111</v>
      </c>
      <c r="C68" s="138"/>
      <c r="D68" s="89">
        <v>50</v>
      </c>
      <c r="E68" s="90"/>
      <c r="F68" s="90"/>
      <c r="G68" s="90"/>
      <c r="H68" s="90"/>
    </row>
    <row r="69" spans="1:16" ht="35.1" customHeight="1">
      <c r="A69" s="103"/>
      <c r="B69" s="131" t="s">
        <v>54</v>
      </c>
      <c r="C69" s="138"/>
      <c r="D69" s="89">
        <v>100</v>
      </c>
      <c r="E69" s="90">
        <v>24.2</v>
      </c>
      <c r="F69" s="90">
        <v>4.2</v>
      </c>
      <c r="G69" s="90">
        <v>0.2</v>
      </c>
      <c r="H69" s="90">
        <v>0.5</v>
      </c>
    </row>
    <row r="70" spans="1:16" ht="18.95" customHeight="1">
      <c r="A70" s="222" t="s">
        <v>21</v>
      </c>
      <c r="B70" s="223"/>
      <c r="C70" s="224"/>
      <c r="D70" s="153"/>
      <c r="E70" s="154">
        <f>SUM(E60:E69)</f>
        <v>717.3</v>
      </c>
      <c r="F70" s="154">
        <f>SUM(F60:F69)</f>
        <v>93.86</v>
      </c>
      <c r="G70" s="154">
        <f>SUM(G60:G69)</f>
        <v>15.467000000000001</v>
      </c>
      <c r="H70" s="154">
        <f>SUM(H60:H69)</f>
        <v>34.470000000000006</v>
      </c>
    </row>
    <row r="71" spans="1:16" ht="18.95" customHeight="1">
      <c r="A71" s="214" t="s">
        <v>44</v>
      </c>
      <c r="B71" s="215"/>
      <c r="C71" s="215"/>
      <c r="D71" s="216"/>
      <c r="E71" s="155">
        <f>AVERAGE(E20,E30,E46,E56,E70)</f>
        <v>673.79857142857145</v>
      </c>
      <c r="F71" s="23">
        <f>AVERAGE(F20,F30,F46,F56,F70)</f>
        <v>93.081428571428575</v>
      </c>
      <c r="G71" s="23">
        <f>AVERAGE(G20,G30,G46,G56,G70)</f>
        <v>20.245042857142856</v>
      </c>
      <c r="H71" s="23">
        <f>AVERAGE(H20,H30,H46,H56,H70)</f>
        <v>25.139942857142859</v>
      </c>
    </row>
    <row r="72" spans="1:16" ht="18.95" customHeight="1">
      <c r="A72" s="66"/>
      <c r="B72" s="59"/>
      <c r="C72" s="217" t="s">
        <v>45</v>
      </c>
      <c r="D72" s="218"/>
      <c r="E72" s="156"/>
      <c r="F72" s="157">
        <f>F71*4/E71*100</f>
        <v>55.257717969974074</v>
      </c>
      <c r="G72" s="157">
        <f>G71*9/E71*100</f>
        <v>27.041521522964686</v>
      </c>
      <c r="H72" s="157">
        <f>H71*4/E71*100</f>
        <v>14.92430760358649</v>
      </c>
    </row>
    <row r="73" spans="1:16" ht="18.95" customHeight="1">
      <c r="A73" s="67"/>
      <c r="B73" s="62"/>
      <c r="C73" s="207" t="s">
        <v>46</v>
      </c>
      <c r="D73" s="208"/>
      <c r="E73" s="156" t="s">
        <v>47</v>
      </c>
      <c r="F73" s="157" t="s">
        <v>48</v>
      </c>
      <c r="G73" s="157" t="s">
        <v>49</v>
      </c>
      <c r="H73" s="157" t="s">
        <v>50</v>
      </c>
    </row>
    <row r="74" spans="1:16" ht="18.95" customHeight="1">
      <c r="A74" s="203" t="s">
        <v>22</v>
      </c>
      <c r="B74" s="203"/>
      <c r="C74" s="203"/>
      <c r="D74" s="203"/>
      <c r="E74" s="204"/>
      <c r="F74" s="204"/>
      <c r="G74" s="204"/>
      <c r="H74" s="204"/>
    </row>
    <row r="75" spans="1:16" ht="18.95" customHeight="1">
      <c r="A75" s="200" t="s">
        <v>23</v>
      </c>
      <c r="B75" s="201"/>
      <c r="C75" s="201"/>
      <c r="D75" s="201"/>
      <c r="E75" s="201"/>
      <c r="F75" s="201"/>
      <c r="G75" s="201"/>
      <c r="H75" s="202"/>
    </row>
    <row r="76" spans="1:16" ht="18.95" customHeight="1">
      <c r="A76" s="44" t="s">
        <v>51</v>
      </c>
      <c r="B76" s="17"/>
      <c r="C76" s="17"/>
      <c r="D76" s="17"/>
      <c r="E76" s="17"/>
      <c r="F76" s="17"/>
      <c r="G76" s="17"/>
      <c r="H76" s="43"/>
    </row>
    <row r="77" spans="1:16" ht="18.95" customHeight="1">
      <c r="A77" s="197" t="s">
        <v>24</v>
      </c>
      <c r="B77" s="198"/>
      <c r="C77" s="198"/>
      <c r="D77" s="198"/>
      <c r="E77" s="198"/>
      <c r="F77" s="198"/>
      <c r="G77" s="198"/>
      <c r="H77" s="199"/>
    </row>
    <row r="78" spans="1:16" ht="18.95" customHeight="1">
      <c r="A78" s="197" t="s">
        <v>25</v>
      </c>
      <c r="B78" s="198"/>
      <c r="C78" s="198"/>
      <c r="D78" s="198"/>
      <c r="E78" s="198"/>
      <c r="F78" s="198"/>
      <c r="G78" s="198"/>
      <c r="H78" s="199"/>
    </row>
    <row r="79" spans="1:16" ht="18.95" customHeight="1">
      <c r="A79" s="197" t="s">
        <v>26</v>
      </c>
      <c r="B79" s="198"/>
      <c r="C79" s="198"/>
      <c r="D79" s="198"/>
      <c r="E79" s="198"/>
      <c r="F79" s="198"/>
      <c r="G79" s="198"/>
      <c r="H79" s="198"/>
      <c r="I79" s="63"/>
      <c r="J79" s="42"/>
      <c r="K79" s="45"/>
      <c r="L79" s="26"/>
      <c r="M79" s="26"/>
      <c r="N79" s="26"/>
      <c r="O79" s="26"/>
      <c r="P79" s="26"/>
    </row>
    <row r="80" spans="1:16" ht="18.95" customHeight="1">
      <c r="A80" s="205" t="s">
        <v>27</v>
      </c>
      <c r="B80" s="205"/>
      <c r="C80" s="205"/>
      <c r="D80" s="205"/>
      <c r="E80" s="205"/>
      <c r="F80" s="205"/>
      <c r="G80" s="205"/>
      <c r="H80" s="206"/>
      <c r="I80" s="76"/>
      <c r="J80" s="77"/>
      <c r="K80" s="78"/>
      <c r="L80" s="29"/>
      <c r="M80" s="26"/>
      <c r="N80" s="26"/>
      <c r="O80" s="26"/>
      <c r="P80" s="26"/>
    </row>
    <row r="81" spans="1:16" ht="18.95" customHeight="1">
      <c r="A81" s="50" t="s">
        <v>28</v>
      </c>
      <c r="B81" s="10" t="s">
        <v>29</v>
      </c>
      <c r="C81" s="15"/>
      <c r="D81" s="15"/>
      <c r="E81" s="16"/>
      <c r="F81" s="16"/>
      <c r="G81" s="16"/>
      <c r="H81" s="16"/>
      <c r="I81" s="63"/>
      <c r="J81" s="79"/>
      <c r="K81" s="37"/>
      <c r="L81" s="29"/>
      <c r="M81" s="26"/>
      <c r="N81" s="26"/>
      <c r="O81" s="26"/>
      <c r="P81" s="26"/>
    </row>
    <row r="82" spans="1:16" ht="18.95" customHeight="1">
      <c r="A82" s="11" t="s">
        <v>30</v>
      </c>
      <c r="B82" s="12" t="s">
        <v>31</v>
      </c>
      <c r="C82" s="17"/>
      <c r="D82" s="17"/>
      <c r="E82" s="18"/>
      <c r="F82" s="18"/>
      <c r="G82" s="18"/>
      <c r="H82" s="18"/>
      <c r="I82" s="63"/>
      <c r="J82" s="42"/>
      <c r="K82" s="80"/>
      <c r="L82" s="32"/>
      <c r="M82" s="26"/>
      <c r="N82" s="26"/>
      <c r="O82" s="26"/>
      <c r="P82" s="26"/>
    </row>
    <row r="83" spans="1:16" ht="18.95" customHeight="1">
      <c r="A83" s="13" t="s">
        <v>32</v>
      </c>
      <c r="B83" s="14" t="s">
        <v>33</v>
      </c>
      <c r="C83" s="20"/>
      <c r="D83" s="20"/>
      <c r="E83" s="21"/>
      <c r="F83" s="21"/>
      <c r="G83" s="21"/>
      <c r="H83" s="21"/>
      <c r="I83" s="63"/>
      <c r="J83" s="81"/>
      <c r="K83" s="46"/>
      <c r="L83" s="32"/>
      <c r="M83" s="26"/>
      <c r="N83" s="26"/>
      <c r="O83" s="26"/>
      <c r="P83" s="26"/>
    </row>
    <row r="84" spans="1:16" ht="18.95" customHeight="1">
      <c r="A84" s="212" t="s">
        <v>34</v>
      </c>
      <c r="B84" s="212"/>
      <c r="C84" s="212"/>
      <c r="D84" s="212"/>
      <c r="E84" s="212"/>
      <c r="F84" s="212"/>
      <c r="G84" s="212"/>
      <c r="H84" s="213"/>
      <c r="I84" s="63"/>
      <c r="J84" s="82"/>
      <c r="K84" s="83"/>
      <c r="L84" s="32"/>
      <c r="M84" s="26"/>
      <c r="N84" s="26"/>
      <c r="O84" s="26"/>
      <c r="P84" s="26"/>
    </row>
    <row r="85" spans="1:16" ht="18">
      <c r="A85" s="195" t="s">
        <v>35</v>
      </c>
      <c r="B85" s="196"/>
      <c r="C85" s="141"/>
      <c r="D85" s="141"/>
      <c r="E85" s="141"/>
      <c r="F85" s="141"/>
      <c r="G85" s="141"/>
      <c r="H85" s="142"/>
      <c r="I85" s="76"/>
      <c r="J85" s="39"/>
      <c r="K85" s="40"/>
      <c r="L85" s="32"/>
      <c r="M85" s="26"/>
      <c r="N85" s="26"/>
      <c r="O85" s="26"/>
      <c r="P85" s="26"/>
    </row>
    <row r="86" spans="1:16" ht="18">
      <c r="I86" s="63"/>
      <c r="J86" s="33"/>
      <c r="K86" s="47"/>
      <c r="L86" s="32"/>
      <c r="M86" s="26"/>
      <c r="N86" s="26"/>
      <c r="O86" s="26"/>
      <c r="P86" s="26"/>
    </row>
    <row r="87" spans="1:16" ht="18">
      <c r="I87" s="63"/>
      <c r="J87" s="33"/>
      <c r="K87" s="72"/>
      <c r="L87" s="32"/>
      <c r="M87" s="26"/>
      <c r="N87" s="26"/>
      <c r="O87" s="26"/>
      <c r="P87" s="26"/>
    </row>
    <row r="88" spans="1:16" ht="18">
      <c r="I88" s="84"/>
      <c r="J88" s="33"/>
      <c r="K88" s="72"/>
      <c r="L88" s="32"/>
      <c r="M88" s="26"/>
      <c r="N88" s="26"/>
      <c r="O88" s="26"/>
      <c r="P88" s="26"/>
    </row>
    <row r="89" spans="1:16" ht="18">
      <c r="I89" s="84"/>
      <c r="J89" s="33"/>
      <c r="K89" s="72"/>
      <c r="L89" s="32"/>
      <c r="M89" s="26"/>
      <c r="N89" s="26"/>
      <c r="O89" s="26"/>
      <c r="P89" s="26"/>
    </row>
  </sheetData>
  <mergeCells count="32">
    <mergeCell ref="C1:C7"/>
    <mergeCell ref="C47:C48"/>
    <mergeCell ref="D47:D48"/>
    <mergeCell ref="A47:B47"/>
    <mergeCell ref="C57:C58"/>
    <mergeCell ref="D57:D58"/>
    <mergeCell ref="A57:B57"/>
    <mergeCell ref="C31:C32"/>
    <mergeCell ref="D31:D32"/>
    <mergeCell ref="A31:B31"/>
    <mergeCell ref="A1:B5"/>
    <mergeCell ref="D1:D7"/>
    <mergeCell ref="A6:B6"/>
    <mergeCell ref="A20:C20"/>
    <mergeCell ref="C73:D73"/>
    <mergeCell ref="C21:C22"/>
    <mergeCell ref="D21:D22"/>
    <mergeCell ref="A21:B21"/>
    <mergeCell ref="A84:H84"/>
    <mergeCell ref="A71:D71"/>
    <mergeCell ref="C72:D72"/>
    <mergeCell ref="A46:C46"/>
    <mergeCell ref="A70:C70"/>
    <mergeCell ref="A30:C30"/>
    <mergeCell ref="A56:C56"/>
    <mergeCell ref="A85:B85"/>
    <mergeCell ref="A77:H77"/>
    <mergeCell ref="A75:H75"/>
    <mergeCell ref="A74:H74"/>
    <mergeCell ref="A78:H78"/>
    <mergeCell ref="A79:H79"/>
    <mergeCell ref="A80:H80"/>
  </mergeCells>
  <pageMargins left="0.23622047244094491" right="0.23622047244094491" top="0.74803149606299213" bottom="0.74803149606299213" header="0.31496062992125984" footer="0.31496062992125984"/>
  <pageSetup paperSize="9" scale="2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2CB06-AFBF-4150-8A4A-2C9CB5426DA1}">
  <sheetPr>
    <pageSetUpPr fitToPage="1"/>
  </sheetPr>
  <dimension ref="A1:W86"/>
  <sheetViews>
    <sheetView zoomScale="70" zoomScaleNormal="70" workbookViewId="0">
      <selection activeCell="B40" sqref="B40"/>
    </sheetView>
  </sheetViews>
  <sheetFormatPr defaultColWidth="9.25" defaultRowHeight="15"/>
  <cols>
    <col min="1" max="1" width="25.625" style="1" customWidth="1"/>
    <col min="2" max="2" width="100.625" style="1" customWidth="1"/>
    <col min="3" max="3" width="120.625" style="1" customWidth="1"/>
    <col min="4" max="8" width="16.625" style="1" customWidth="1"/>
    <col min="9" max="16384" width="9.25" style="1"/>
  </cols>
  <sheetData>
    <row r="1" spans="1:23" ht="18.95" customHeight="1">
      <c r="A1" s="225" t="e" vm="1">
        <v>#VALUE!</v>
      </c>
      <c r="B1" s="225"/>
      <c r="C1" s="209" t="e" vm="2">
        <v>#VALUE!</v>
      </c>
      <c r="D1" s="209"/>
      <c r="E1" s="52"/>
      <c r="F1" s="52"/>
      <c r="G1" s="52"/>
      <c r="H1" s="52"/>
    </row>
    <row r="2" spans="1:23" ht="18.95" customHeight="1">
      <c r="A2" s="225"/>
      <c r="B2" s="225"/>
      <c r="C2" s="209"/>
      <c r="D2" s="209"/>
      <c r="E2" s="52"/>
      <c r="F2" s="52"/>
      <c r="G2" s="52"/>
      <c r="H2" s="52"/>
    </row>
    <row r="3" spans="1:23" ht="18.95" customHeight="1">
      <c r="A3" s="225"/>
      <c r="B3" s="225"/>
      <c r="C3" s="209"/>
      <c r="D3" s="209"/>
      <c r="E3" s="52"/>
      <c r="F3" s="52"/>
      <c r="G3" s="52"/>
      <c r="H3" s="52"/>
    </row>
    <row r="4" spans="1:23" ht="18.95" customHeight="1">
      <c r="A4" s="225"/>
      <c r="B4" s="225"/>
      <c r="C4" s="209"/>
      <c r="D4" s="209"/>
      <c r="E4" s="52"/>
      <c r="F4" s="52"/>
      <c r="G4" s="52"/>
      <c r="H4" s="52"/>
    </row>
    <row r="5" spans="1:23" ht="18.95" customHeight="1">
      <c r="A5" s="225"/>
      <c r="B5" s="225"/>
      <c r="C5" s="209"/>
      <c r="D5" s="209"/>
      <c r="E5" s="52"/>
      <c r="F5" s="52"/>
      <c r="G5" s="52"/>
      <c r="H5" s="52"/>
    </row>
    <row r="6" spans="1:23" ht="30">
      <c r="A6" s="211" t="s">
        <v>0</v>
      </c>
      <c r="B6" s="211"/>
      <c r="C6" s="209"/>
      <c r="D6" s="209"/>
      <c r="E6" s="52"/>
      <c r="F6" s="52"/>
      <c r="G6" s="52"/>
      <c r="H6" s="52"/>
    </row>
    <row r="7" spans="1:23" ht="30">
      <c r="A7" s="53" t="s">
        <v>73</v>
      </c>
      <c r="B7" s="54">
        <v>46062</v>
      </c>
      <c r="C7" s="210"/>
      <c r="D7" s="210"/>
      <c r="E7" s="55"/>
      <c r="F7" s="52"/>
      <c r="G7" s="52"/>
      <c r="H7" s="52"/>
    </row>
    <row r="8" spans="1:23" s="2" customFormat="1" ht="50.1" customHeight="1">
      <c r="A8" s="85" t="s">
        <v>1</v>
      </c>
      <c r="B8" s="126" t="s">
        <v>2</v>
      </c>
      <c r="C8" s="126" t="s">
        <v>3</v>
      </c>
      <c r="D8" s="127" t="s">
        <v>4</v>
      </c>
      <c r="E8" s="127" t="s">
        <v>5</v>
      </c>
      <c r="F8" s="127" t="s">
        <v>6</v>
      </c>
      <c r="G8" s="127" t="s">
        <v>7</v>
      </c>
      <c r="H8" s="127" t="s">
        <v>8</v>
      </c>
      <c r="K8" s="6"/>
      <c r="L8" s="6"/>
      <c r="M8" s="6"/>
      <c r="N8" s="6"/>
      <c r="O8" s="6"/>
      <c r="P8" s="6"/>
    </row>
    <row r="9" spans="1:23" ht="36">
      <c r="A9" s="93"/>
      <c r="B9" s="173" t="s">
        <v>74</v>
      </c>
      <c r="C9" s="124" t="s">
        <v>107</v>
      </c>
      <c r="D9" s="90">
        <v>140</v>
      </c>
      <c r="E9" s="90">
        <v>152</v>
      </c>
      <c r="F9" s="90">
        <v>3.7</v>
      </c>
      <c r="G9" s="90">
        <v>10.199999999999999</v>
      </c>
      <c r="H9" s="90">
        <v>11.1</v>
      </c>
      <c r="K9" s="5"/>
      <c r="L9" s="5"/>
      <c r="M9" s="5"/>
      <c r="N9" s="5"/>
      <c r="O9" s="5"/>
      <c r="P9" s="5"/>
    </row>
    <row r="10" spans="1:23" ht="25.5">
      <c r="A10" s="94" t="s">
        <v>9</v>
      </c>
      <c r="B10" s="173" t="s">
        <v>119</v>
      </c>
      <c r="C10" s="124" t="s">
        <v>120</v>
      </c>
      <c r="D10" s="108">
        <v>20</v>
      </c>
      <c r="E10" s="90">
        <v>23.6</v>
      </c>
      <c r="F10" s="90">
        <v>1.36</v>
      </c>
      <c r="G10" s="90">
        <v>1.54</v>
      </c>
      <c r="H10" s="90">
        <v>0.66800000000000004</v>
      </c>
      <c r="K10" s="5"/>
      <c r="L10" s="5"/>
      <c r="M10" s="5"/>
      <c r="N10" s="5"/>
      <c r="O10" s="5"/>
      <c r="P10" s="5"/>
    </row>
    <row r="11" spans="1:23" ht="35.1" customHeight="1">
      <c r="A11" s="95"/>
      <c r="B11" s="144" t="s">
        <v>52</v>
      </c>
      <c r="C11" s="158" t="s">
        <v>11</v>
      </c>
      <c r="D11" s="89">
        <v>100</v>
      </c>
      <c r="E11" s="90">
        <v>128.75</v>
      </c>
      <c r="F11" s="90">
        <v>28.625</v>
      </c>
      <c r="G11" s="90">
        <v>0.26250000000000001</v>
      </c>
      <c r="H11" s="90">
        <v>2.5</v>
      </c>
      <c r="K11" s="5"/>
      <c r="L11" s="5"/>
      <c r="M11" s="5"/>
      <c r="N11" s="5"/>
      <c r="O11" s="5"/>
      <c r="P11" s="5"/>
    </row>
    <row r="12" spans="1:23" ht="35.1" customHeight="1">
      <c r="A12" s="95"/>
      <c r="B12" s="150" t="s">
        <v>42</v>
      </c>
      <c r="C12" s="110"/>
      <c r="D12" s="130">
        <v>100</v>
      </c>
      <c r="E12" s="90">
        <v>72.5</v>
      </c>
      <c r="F12" s="90">
        <v>15.5</v>
      </c>
      <c r="G12" s="90">
        <v>0.1</v>
      </c>
      <c r="H12" s="90">
        <v>1.9</v>
      </c>
      <c r="K12" s="5"/>
      <c r="L12" s="5"/>
      <c r="M12" s="5"/>
      <c r="N12" s="5"/>
      <c r="O12" s="5"/>
      <c r="P12" s="5"/>
    </row>
    <row r="13" spans="1:23" ht="35.1" customHeight="1">
      <c r="A13" s="95"/>
      <c r="B13" s="176" t="s">
        <v>57</v>
      </c>
      <c r="C13" s="91" t="s">
        <v>58</v>
      </c>
      <c r="D13" s="89">
        <v>100</v>
      </c>
      <c r="E13" s="90">
        <v>47.8</v>
      </c>
      <c r="F13" s="90">
        <v>6.41</v>
      </c>
      <c r="G13" s="90">
        <v>1.68</v>
      </c>
      <c r="H13" s="90">
        <v>0.49099999999999999</v>
      </c>
      <c r="K13" s="5"/>
      <c r="L13" s="5"/>
      <c r="M13" s="5"/>
      <c r="N13" s="5"/>
      <c r="O13" s="5"/>
      <c r="P13" s="5"/>
    </row>
    <row r="14" spans="1:23" ht="35.1" customHeight="1">
      <c r="A14" s="95"/>
      <c r="B14" s="173" t="s">
        <v>143</v>
      </c>
      <c r="C14" s="91"/>
      <c r="D14" s="89">
        <v>100</v>
      </c>
      <c r="E14" s="145">
        <v>40.799999999999997</v>
      </c>
      <c r="F14" s="145">
        <v>4.93</v>
      </c>
      <c r="G14" s="145">
        <v>0.36699999999999999</v>
      </c>
      <c r="H14" s="145">
        <v>2.79</v>
      </c>
      <c r="K14" s="5"/>
      <c r="L14" s="5"/>
      <c r="M14" s="5"/>
      <c r="N14" s="5"/>
      <c r="O14" s="5"/>
      <c r="P14" s="5"/>
    </row>
    <row r="15" spans="1:23" ht="35.1" customHeight="1">
      <c r="A15" s="95"/>
      <c r="B15" s="177" t="s">
        <v>14</v>
      </c>
      <c r="C15" s="178" t="s">
        <v>76</v>
      </c>
      <c r="D15" s="89">
        <v>10</v>
      </c>
      <c r="E15" s="90">
        <v>70.5</v>
      </c>
      <c r="F15" s="90">
        <v>0.06</v>
      </c>
      <c r="G15" s="90">
        <v>7.92</v>
      </c>
      <c r="H15" s="90">
        <v>0.02</v>
      </c>
      <c r="I15" s="3"/>
      <c r="J15" s="3"/>
      <c r="K15" s="4"/>
      <c r="L15" s="4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35.1" customHeight="1">
      <c r="A16" s="96"/>
      <c r="B16" s="174" t="s">
        <v>16</v>
      </c>
      <c r="C16" s="179" t="s">
        <v>77</v>
      </c>
      <c r="D16" s="89">
        <v>15</v>
      </c>
      <c r="E16" s="90">
        <v>91.8</v>
      </c>
      <c r="F16" s="90">
        <v>0.23</v>
      </c>
      <c r="G16" s="90">
        <v>0.80100000000000005</v>
      </c>
      <c r="H16" s="90">
        <v>3.83</v>
      </c>
      <c r="I16" s="3"/>
      <c r="J16" s="3"/>
      <c r="K16" s="4"/>
      <c r="L16" s="4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ht="35.1" customHeight="1">
      <c r="A17" s="96"/>
      <c r="B17" s="174" t="s">
        <v>17</v>
      </c>
      <c r="C17" s="91"/>
      <c r="D17" s="89">
        <v>50</v>
      </c>
      <c r="E17" s="90">
        <v>115</v>
      </c>
      <c r="F17" s="90">
        <v>25.1</v>
      </c>
      <c r="G17" s="90">
        <v>0.83</v>
      </c>
      <c r="H17" s="90">
        <v>3.94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35.1" customHeight="1">
      <c r="A18" s="97" t="s">
        <v>18</v>
      </c>
      <c r="B18" s="174" t="s">
        <v>19</v>
      </c>
      <c r="C18" s="91"/>
      <c r="D18" s="89">
        <v>50</v>
      </c>
      <c r="E18" s="90"/>
      <c r="F18" s="90"/>
      <c r="G18" s="90"/>
      <c r="H18" s="90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pans="1:23" ht="35.1" customHeight="1">
      <c r="A19" s="97"/>
      <c r="B19" s="176" t="s">
        <v>38</v>
      </c>
      <c r="C19" s="91"/>
      <c r="D19" s="89">
        <v>100</v>
      </c>
      <c r="E19" s="90">
        <v>40</v>
      </c>
      <c r="F19" s="90">
        <v>9.24</v>
      </c>
      <c r="G19" s="90">
        <v>0</v>
      </c>
      <c r="H19" s="90">
        <v>0.3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" customFormat="1" ht="18.95" customHeight="1">
      <c r="A20" s="219" t="s">
        <v>21</v>
      </c>
      <c r="B20" s="220"/>
      <c r="C20" s="221"/>
      <c r="D20" s="139"/>
      <c r="E20" s="140">
        <f>SUM(E9:E19)</f>
        <v>782.75</v>
      </c>
      <c r="F20" s="140">
        <f>SUM(F9:F19)</f>
        <v>95.154999999999987</v>
      </c>
      <c r="G20" s="140">
        <f>SUM(G9:G19)</f>
        <v>23.700499999999995</v>
      </c>
      <c r="H20" s="140">
        <f>SUM(H9:H19)</f>
        <v>27.539000000000001</v>
      </c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30">
      <c r="A21" s="211" t="s">
        <v>0</v>
      </c>
      <c r="B21" s="211"/>
      <c r="C21" s="209"/>
      <c r="D21" s="209"/>
      <c r="E21" s="52"/>
      <c r="F21" s="52"/>
      <c r="G21" s="52"/>
      <c r="H21" s="52"/>
    </row>
    <row r="22" spans="1:23" ht="30">
      <c r="A22" s="53" t="str">
        <f>A7</f>
        <v>07. nädal</v>
      </c>
      <c r="B22" s="54">
        <v>46063</v>
      </c>
      <c r="C22" s="210"/>
      <c r="D22" s="210"/>
      <c r="E22" s="55"/>
      <c r="F22" s="52"/>
      <c r="G22" s="52"/>
      <c r="H22" s="52"/>
    </row>
    <row r="23" spans="1:23" ht="50.1" customHeight="1">
      <c r="A23" s="85" t="s">
        <v>36</v>
      </c>
      <c r="B23" s="126" t="s">
        <v>2</v>
      </c>
      <c r="C23" s="126" t="s">
        <v>3</v>
      </c>
      <c r="D23" s="127" t="s">
        <v>4</v>
      </c>
      <c r="E23" s="127" t="s">
        <v>5</v>
      </c>
      <c r="F23" s="127" t="s">
        <v>6</v>
      </c>
      <c r="G23" s="127" t="s">
        <v>7</v>
      </c>
      <c r="H23" s="127" t="s">
        <v>8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spans="1:23" ht="35.1" customHeight="1">
      <c r="A24" s="98"/>
      <c r="B24" s="180" t="s">
        <v>121</v>
      </c>
      <c r="C24" s="165" t="s">
        <v>123</v>
      </c>
      <c r="D24" s="90">
        <v>250</v>
      </c>
      <c r="E24" s="90">
        <v>207</v>
      </c>
      <c r="F24" s="90">
        <v>27</v>
      </c>
      <c r="G24" s="90">
        <v>5.7</v>
      </c>
      <c r="H24" s="90">
        <v>10.9</v>
      </c>
      <c r="I24" s="3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spans="1:23" ht="35.1" customHeight="1">
      <c r="A25" s="94" t="s">
        <v>9</v>
      </c>
      <c r="B25" s="174" t="s">
        <v>122</v>
      </c>
      <c r="C25" s="165" t="s">
        <v>124</v>
      </c>
      <c r="D25" s="108">
        <v>50</v>
      </c>
      <c r="E25" s="90">
        <v>46.7</v>
      </c>
      <c r="F25" s="90">
        <v>6.23</v>
      </c>
      <c r="G25" s="90">
        <v>1.61</v>
      </c>
      <c r="H25" s="90">
        <v>1.4</v>
      </c>
      <c r="I25" s="3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35.1" customHeight="1">
      <c r="A26" s="98"/>
      <c r="B26" s="122" t="s">
        <v>78</v>
      </c>
      <c r="C26" s="165"/>
      <c r="D26" s="89">
        <v>30</v>
      </c>
      <c r="E26" s="90">
        <v>82.6</v>
      </c>
      <c r="F26" s="90">
        <v>2.87</v>
      </c>
      <c r="G26" s="90">
        <v>7</v>
      </c>
      <c r="H26" s="90">
        <v>2.1</v>
      </c>
      <c r="I26" s="3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pans="1:23" ht="35.1" customHeight="1">
      <c r="A27" s="98"/>
      <c r="B27" s="118" t="s">
        <v>144</v>
      </c>
      <c r="C27" s="121" t="s">
        <v>145</v>
      </c>
      <c r="D27" s="89">
        <v>160</v>
      </c>
      <c r="E27" s="90">
        <v>150</v>
      </c>
      <c r="F27" s="90">
        <v>16.100000000000001</v>
      </c>
      <c r="G27" s="90">
        <v>7.14</v>
      </c>
      <c r="H27" s="90">
        <v>5.36</v>
      </c>
      <c r="I27" s="3"/>
    </row>
    <row r="28" spans="1:23" ht="35.1" customHeight="1">
      <c r="A28" s="96"/>
      <c r="B28" s="174" t="s">
        <v>17</v>
      </c>
      <c r="C28" s="91"/>
      <c r="D28" s="89">
        <v>50</v>
      </c>
      <c r="E28" s="90">
        <v>115</v>
      </c>
      <c r="F28" s="90">
        <v>25.1</v>
      </c>
      <c r="G28" s="90">
        <v>0.83</v>
      </c>
      <c r="H28" s="90">
        <v>3.94</v>
      </c>
      <c r="L28" s="7"/>
      <c r="M28" s="8"/>
      <c r="N28" s="8"/>
      <c r="O28" s="8"/>
      <c r="P28" s="8"/>
      <c r="Q28" s="8"/>
    </row>
    <row r="29" spans="1:23" ht="35.1" customHeight="1">
      <c r="A29" s="97" t="s">
        <v>18</v>
      </c>
      <c r="B29" s="131" t="s">
        <v>111</v>
      </c>
      <c r="C29" s="91"/>
      <c r="D29" s="89">
        <v>50</v>
      </c>
      <c r="E29" s="90"/>
      <c r="F29" s="90"/>
      <c r="G29" s="90"/>
      <c r="H29" s="90"/>
      <c r="O29" s="5"/>
      <c r="P29" s="5"/>
      <c r="Q29" s="5"/>
      <c r="R29" s="5"/>
      <c r="S29" s="5"/>
      <c r="T29" s="5"/>
      <c r="U29" s="5"/>
      <c r="V29" s="5"/>
    </row>
    <row r="30" spans="1:23" ht="35.1" customHeight="1">
      <c r="A30" s="97"/>
      <c r="B30" s="174" t="s">
        <v>40</v>
      </c>
      <c r="C30" s="91"/>
      <c r="D30" s="89">
        <v>100</v>
      </c>
      <c r="E30" s="90">
        <v>18.899999999999999</v>
      </c>
      <c r="F30" s="90">
        <v>2.9</v>
      </c>
      <c r="G30" s="90">
        <v>0.1</v>
      </c>
      <c r="H30" s="90">
        <v>0.8</v>
      </c>
      <c r="O30" s="5"/>
      <c r="P30" s="5"/>
      <c r="Q30" s="5"/>
      <c r="R30" s="5"/>
      <c r="S30" s="5"/>
      <c r="T30" s="5"/>
      <c r="U30" s="5"/>
      <c r="V30" s="5"/>
    </row>
    <row r="31" spans="1:23" s="2" customFormat="1" ht="18.95" customHeight="1">
      <c r="A31" s="219" t="s">
        <v>21</v>
      </c>
      <c r="B31" s="220"/>
      <c r="C31" s="221"/>
      <c r="D31" s="139"/>
      <c r="E31" s="140">
        <f>SUM(E24:E30)</f>
        <v>620.19999999999993</v>
      </c>
      <c r="F31" s="140">
        <f>SUM(F24:F30)</f>
        <v>80.200000000000017</v>
      </c>
      <c r="G31" s="140">
        <f>SUM(G24:G30)</f>
        <v>22.38</v>
      </c>
      <c r="H31" s="140">
        <f>SUM(H24:H30)</f>
        <v>24.500000000000004</v>
      </c>
      <c r="O31" s="6"/>
      <c r="P31" s="6"/>
      <c r="Q31" s="6"/>
      <c r="R31" s="6"/>
      <c r="S31" s="6"/>
      <c r="T31" s="6"/>
      <c r="U31" s="6"/>
      <c r="V31" s="6"/>
    </row>
    <row r="32" spans="1:23" ht="30">
      <c r="A32" s="211" t="s">
        <v>0</v>
      </c>
      <c r="B32" s="211"/>
      <c r="C32" s="56"/>
      <c r="D32" s="209"/>
      <c r="E32" s="52"/>
      <c r="F32" s="52"/>
      <c r="G32" s="52"/>
      <c r="H32" s="52"/>
    </row>
    <row r="33" spans="1:22" ht="30">
      <c r="A33" s="53" t="str">
        <f>A7</f>
        <v>07. nädal</v>
      </c>
      <c r="B33" s="54">
        <v>46064</v>
      </c>
      <c r="C33" s="56"/>
      <c r="D33" s="210"/>
      <c r="E33" s="55"/>
      <c r="F33" s="52"/>
      <c r="G33" s="52"/>
      <c r="H33" s="52"/>
    </row>
    <row r="34" spans="1:22" ht="50.1" customHeight="1">
      <c r="A34" s="85" t="s">
        <v>37</v>
      </c>
      <c r="B34" s="126" t="s">
        <v>2</v>
      </c>
      <c r="C34" s="126" t="s">
        <v>3</v>
      </c>
      <c r="D34" s="127" t="s">
        <v>4</v>
      </c>
      <c r="E34" s="127" t="s">
        <v>5</v>
      </c>
      <c r="F34" s="127" t="s">
        <v>6</v>
      </c>
      <c r="G34" s="127" t="s">
        <v>7</v>
      </c>
      <c r="H34" s="127" t="s">
        <v>8</v>
      </c>
      <c r="O34" s="5"/>
      <c r="P34" s="5"/>
      <c r="Q34" s="5"/>
      <c r="R34" s="5"/>
      <c r="S34" s="5"/>
      <c r="T34" s="5"/>
      <c r="U34" s="5"/>
      <c r="V34" s="5"/>
    </row>
    <row r="35" spans="1:22" s="2" customFormat="1" ht="35.1" customHeight="1">
      <c r="A35" s="98"/>
      <c r="B35" s="118" t="s">
        <v>112</v>
      </c>
      <c r="C35" s="121" t="s">
        <v>113</v>
      </c>
      <c r="D35" s="90">
        <v>140</v>
      </c>
      <c r="E35" s="90">
        <v>98</v>
      </c>
      <c r="F35" s="90">
        <v>7.99</v>
      </c>
      <c r="G35" s="90">
        <v>3.92</v>
      </c>
      <c r="H35" s="90">
        <v>5.79</v>
      </c>
      <c r="J35" s="6"/>
      <c r="K35" s="6"/>
      <c r="L35" s="6"/>
      <c r="M35" s="6"/>
      <c r="N35" s="6"/>
      <c r="O35" s="6"/>
      <c r="P35" s="9"/>
      <c r="Q35" s="9"/>
      <c r="R35" s="9"/>
      <c r="S35" s="9"/>
      <c r="T35" s="6"/>
      <c r="U35" s="6"/>
      <c r="V35" s="6"/>
    </row>
    <row r="36" spans="1:22" s="2" customFormat="1" ht="35.1" customHeight="1">
      <c r="A36" s="94" t="s">
        <v>9</v>
      </c>
      <c r="B36" s="173" t="s">
        <v>114</v>
      </c>
      <c r="C36" s="121" t="s">
        <v>115</v>
      </c>
      <c r="D36" s="108">
        <v>20</v>
      </c>
      <c r="E36" s="90">
        <v>13.1</v>
      </c>
      <c r="F36" s="90">
        <v>1.1000000000000001</v>
      </c>
      <c r="G36" s="90">
        <v>0.64800000000000002</v>
      </c>
      <c r="H36" s="90">
        <v>0.39400000000000002</v>
      </c>
      <c r="J36" s="6"/>
      <c r="K36" s="6"/>
      <c r="L36" s="6"/>
      <c r="M36" s="6"/>
      <c r="N36" s="6"/>
      <c r="O36" s="6"/>
      <c r="P36" s="9"/>
      <c r="Q36" s="9"/>
      <c r="R36" s="9"/>
      <c r="S36" s="9"/>
      <c r="T36" s="6"/>
      <c r="U36" s="6"/>
      <c r="V36" s="6"/>
    </row>
    <row r="37" spans="1:22" s="2" customFormat="1" ht="35.1" customHeight="1">
      <c r="A37" s="98"/>
      <c r="B37" s="150" t="s">
        <v>42</v>
      </c>
      <c r="C37" s="110"/>
      <c r="D37" s="130">
        <v>100</v>
      </c>
      <c r="E37" s="90">
        <v>72.5</v>
      </c>
      <c r="F37" s="90">
        <v>15.5</v>
      </c>
      <c r="G37" s="90">
        <v>0.1</v>
      </c>
      <c r="H37" s="90">
        <v>1.9</v>
      </c>
      <c r="J37" s="6"/>
      <c r="K37" s="6"/>
      <c r="L37" s="6"/>
      <c r="M37" s="6"/>
      <c r="N37" s="6"/>
      <c r="O37" s="6"/>
      <c r="P37" s="9"/>
      <c r="Q37" s="9"/>
      <c r="R37" s="9"/>
      <c r="S37" s="9"/>
      <c r="T37" s="6"/>
      <c r="U37" s="6"/>
      <c r="V37" s="6"/>
    </row>
    <row r="38" spans="1:22" s="2" customFormat="1" ht="35.1" customHeight="1">
      <c r="A38" s="95"/>
      <c r="B38" s="131" t="s">
        <v>63</v>
      </c>
      <c r="C38" s="167" t="s">
        <v>43</v>
      </c>
      <c r="D38" s="89">
        <v>100</v>
      </c>
      <c r="E38" s="90">
        <v>80.59999999999998</v>
      </c>
      <c r="F38" s="90">
        <v>16.974999999999998</v>
      </c>
      <c r="G38" s="90">
        <v>0.49999999999999994</v>
      </c>
      <c r="H38" s="90">
        <v>2.9749999999999996</v>
      </c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5.1" customHeight="1">
      <c r="A39" s="95"/>
      <c r="B39" s="176" t="s">
        <v>12</v>
      </c>
      <c r="C39" s="91" t="s">
        <v>13</v>
      </c>
      <c r="D39" s="89">
        <v>100</v>
      </c>
      <c r="E39" s="90">
        <v>41.8</v>
      </c>
      <c r="F39" s="90">
        <v>7</v>
      </c>
      <c r="G39" s="90">
        <v>0.2</v>
      </c>
      <c r="H39" s="90">
        <v>1.71</v>
      </c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2" ht="35.1" customHeight="1">
      <c r="A40" s="95"/>
      <c r="B40" s="181" t="s">
        <v>171</v>
      </c>
      <c r="C40" s="182"/>
      <c r="D40" s="89">
        <v>100</v>
      </c>
      <c r="E40" s="145">
        <v>56.5</v>
      </c>
      <c r="F40" s="145">
        <v>8.7200000000000006</v>
      </c>
      <c r="G40" s="145">
        <v>0.28299999999999997</v>
      </c>
      <c r="H40" s="145">
        <v>3.72</v>
      </c>
    </row>
    <row r="41" spans="1:22" ht="35.1" customHeight="1">
      <c r="A41" s="95"/>
      <c r="B41" s="177" t="s">
        <v>14</v>
      </c>
      <c r="C41" s="178" t="s">
        <v>76</v>
      </c>
      <c r="D41" s="89">
        <v>10</v>
      </c>
      <c r="E41" s="90">
        <v>70.5</v>
      </c>
      <c r="F41" s="90">
        <v>0.06</v>
      </c>
      <c r="G41" s="90">
        <v>7.92</v>
      </c>
      <c r="H41" s="90">
        <v>0.02</v>
      </c>
    </row>
    <row r="42" spans="1:22" ht="35.1" customHeight="1">
      <c r="A42" s="96"/>
      <c r="B42" s="174" t="s">
        <v>16</v>
      </c>
      <c r="C42" s="179" t="s">
        <v>77</v>
      </c>
      <c r="D42" s="89">
        <v>10</v>
      </c>
      <c r="E42" s="90">
        <v>61.2</v>
      </c>
      <c r="F42" s="90">
        <v>0.15</v>
      </c>
      <c r="G42" s="90">
        <v>5.34</v>
      </c>
      <c r="H42" s="90">
        <v>2.5499999999999998</v>
      </c>
    </row>
    <row r="43" spans="1:22" ht="35.1" customHeight="1">
      <c r="A43" s="96"/>
      <c r="B43" s="174" t="s">
        <v>17</v>
      </c>
      <c r="C43" s="91"/>
      <c r="D43" s="89">
        <v>50</v>
      </c>
      <c r="E43" s="90">
        <v>115</v>
      </c>
      <c r="F43" s="90">
        <v>25.1</v>
      </c>
      <c r="G43" s="90">
        <v>0.83</v>
      </c>
      <c r="H43" s="90">
        <v>3.94</v>
      </c>
    </row>
    <row r="44" spans="1:22" ht="35.1" customHeight="1">
      <c r="A44" s="97" t="s">
        <v>18</v>
      </c>
      <c r="B44" s="131" t="s">
        <v>111</v>
      </c>
      <c r="C44" s="91"/>
      <c r="D44" s="89">
        <v>50</v>
      </c>
      <c r="E44" s="90"/>
      <c r="F44" s="90"/>
      <c r="G44" s="90"/>
      <c r="H44" s="90"/>
    </row>
    <row r="45" spans="1:22" ht="35.1" customHeight="1">
      <c r="A45" s="97"/>
      <c r="B45" s="174" t="s">
        <v>20</v>
      </c>
      <c r="C45" s="91"/>
      <c r="D45" s="89">
        <v>100</v>
      </c>
      <c r="E45" s="90">
        <v>48.8</v>
      </c>
      <c r="F45" s="90">
        <v>13.48</v>
      </c>
      <c r="G45" s="90">
        <v>0</v>
      </c>
      <c r="H45" s="90">
        <v>0</v>
      </c>
    </row>
    <row r="46" spans="1:22" s="2" customFormat="1" ht="18.95" customHeight="1">
      <c r="A46" s="219" t="s">
        <v>21</v>
      </c>
      <c r="B46" s="220"/>
      <c r="C46" s="221"/>
      <c r="D46" s="89"/>
      <c r="E46" s="146">
        <f>SUM(E35:E45)</f>
        <v>658</v>
      </c>
      <c r="F46" s="146">
        <f>SUM(F35:F45)</f>
        <v>96.075000000000003</v>
      </c>
      <c r="G46" s="146">
        <f>SUM(G35:G45)</f>
        <v>19.741</v>
      </c>
      <c r="H46" s="146">
        <f>SUM(H35:H45)</f>
        <v>22.998999999999999</v>
      </c>
      <c r="J46" s="7"/>
      <c r="K46" s="8"/>
      <c r="L46" s="8"/>
      <c r="M46" s="8"/>
      <c r="N46" s="8"/>
      <c r="O46" s="8"/>
    </row>
    <row r="47" spans="1:22" ht="30">
      <c r="A47" s="211" t="s">
        <v>0</v>
      </c>
      <c r="B47" s="211"/>
      <c r="C47" s="209"/>
      <c r="D47" s="209"/>
      <c r="E47" s="52"/>
      <c r="F47" s="52"/>
      <c r="G47" s="52"/>
      <c r="H47" s="52"/>
    </row>
    <row r="48" spans="1:22" ht="30">
      <c r="A48" s="53" t="str">
        <f>A7</f>
        <v>07. nädal</v>
      </c>
      <c r="B48" s="54">
        <v>46065</v>
      </c>
      <c r="C48" s="210"/>
      <c r="D48" s="210"/>
      <c r="E48" s="55"/>
      <c r="F48" s="52"/>
      <c r="G48" s="52"/>
      <c r="H48" s="52"/>
    </row>
    <row r="49" spans="1:12" ht="50.1" customHeight="1">
      <c r="A49" s="85" t="s">
        <v>39</v>
      </c>
      <c r="B49" s="126" t="s">
        <v>2</v>
      </c>
      <c r="C49" s="126" t="s">
        <v>3</v>
      </c>
      <c r="D49" s="127" t="s">
        <v>4</v>
      </c>
      <c r="E49" s="127" t="s">
        <v>5</v>
      </c>
      <c r="F49" s="127" t="s">
        <v>6</v>
      </c>
      <c r="G49" s="127" t="s">
        <v>7</v>
      </c>
      <c r="H49" s="127" t="s">
        <v>8</v>
      </c>
    </row>
    <row r="50" spans="1:12" ht="35.1" customHeight="1">
      <c r="A50" s="98"/>
      <c r="B50" s="120" t="s">
        <v>132</v>
      </c>
      <c r="C50" s="124" t="s">
        <v>133</v>
      </c>
      <c r="D50" s="90">
        <v>250</v>
      </c>
      <c r="E50" s="90">
        <v>231</v>
      </c>
      <c r="F50" s="90">
        <v>13.4</v>
      </c>
      <c r="G50" s="90">
        <v>14.8</v>
      </c>
      <c r="H50" s="90">
        <v>10</v>
      </c>
    </row>
    <row r="51" spans="1:12" ht="35.1" customHeight="1">
      <c r="A51" s="94" t="s">
        <v>9</v>
      </c>
      <c r="B51" s="120" t="s">
        <v>79</v>
      </c>
      <c r="C51" s="124" t="s">
        <v>80</v>
      </c>
      <c r="D51" s="108">
        <v>50</v>
      </c>
      <c r="E51" s="90">
        <v>30.1</v>
      </c>
      <c r="F51" s="90">
        <v>1.51</v>
      </c>
      <c r="G51" s="90">
        <v>2.35</v>
      </c>
      <c r="H51" s="90">
        <v>0.36199999999999999</v>
      </c>
    </row>
    <row r="52" spans="1:12" ht="35.1" customHeight="1">
      <c r="A52" s="98"/>
      <c r="B52" s="120" t="s">
        <v>146</v>
      </c>
      <c r="C52" s="183" t="s">
        <v>81</v>
      </c>
      <c r="D52" s="89">
        <v>160</v>
      </c>
      <c r="E52" s="90">
        <v>243</v>
      </c>
      <c r="F52" s="90">
        <v>28.8</v>
      </c>
      <c r="G52" s="90">
        <v>12.7</v>
      </c>
      <c r="H52" s="90">
        <v>2.67</v>
      </c>
    </row>
    <row r="53" spans="1:12" ht="35.1" customHeight="1">
      <c r="A53" s="96"/>
      <c r="B53" s="174" t="s">
        <v>17</v>
      </c>
      <c r="C53" s="91"/>
      <c r="D53" s="89">
        <v>50</v>
      </c>
      <c r="E53" s="90">
        <v>115</v>
      </c>
      <c r="F53" s="90">
        <v>25.1</v>
      </c>
      <c r="G53" s="90">
        <v>0.83</v>
      </c>
      <c r="H53" s="90">
        <v>3.94</v>
      </c>
    </row>
    <row r="54" spans="1:12" ht="35.1" customHeight="1">
      <c r="A54" s="97" t="s">
        <v>18</v>
      </c>
      <c r="B54" s="131" t="s">
        <v>111</v>
      </c>
      <c r="C54" s="91"/>
      <c r="D54" s="89">
        <v>50</v>
      </c>
      <c r="E54" s="90"/>
      <c r="F54" s="90"/>
      <c r="G54" s="90"/>
      <c r="H54" s="90"/>
    </row>
    <row r="55" spans="1:12" ht="35.1" customHeight="1">
      <c r="A55" s="97"/>
      <c r="B55" s="131" t="s">
        <v>59</v>
      </c>
      <c r="C55" s="138"/>
      <c r="D55" s="89">
        <v>100</v>
      </c>
      <c r="E55" s="90">
        <v>29.9</v>
      </c>
      <c r="F55" s="90">
        <v>4.59</v>
      </c>
      <c r="G55" s="90">
        <v>0.15</v>
      </c>
      <c r="H55" s="90">
        <v>1.35</v>
      </c>
    </row>
    <row r="56" spans="1:12" ht="18.95" customHeight="1">
      <c r="A56" s="219" t="s">
        <v>21</v>
      </c>
      <c r="B56" s="220"/>
      <c r="C56" s="221"/>
      <c r="D56" s="148"/>
      <c r="E56" s="149">
        <f>SUM(E50:E55)</f>
        <v>649</v>
      </c>
      <c r="F56" s="149">
        <f t="shared" ref="F56:H56" si="0">SUM(F50:F55)</f>
        <v>73.400000000000006</v>
      </c>
      <c r="G56" s="149">
        <f t="shared" si="0"/>
        <v>30.83</v>
      </c>
      <c r="H56" s="149">
        <f t="shared" si="0"/>
        <v>18.322000000000003</v>
      </c>
    </row>
    <row r="57" spans="1:12" ht="30">
      <c r="A57" s="211" t="s">
        <v>0</v>
      </c>
      <c r="B57" s="211"/>
      <c r="C57" s="209"/>
      <c r="D57" s="209"/>
      <c r="E57" s="52"/>
      <c r="F57" s="52"/>
      <c r="G57" s="52"/>
      <c r="H57" s="52"/>
    </row>
    <row r="58" spans="1:12" ht="30">
      <c r="A58" s="88" t="str">
        <f>A7</f>
        <v>07. nädal</v>
      </c>
      <c r="B58" s="54">
        <v>46066</v>
      </c>
      <c r="C58" s="210"/>
      <c r="D58" s="210"/>
      <c r="E58" s="55"/>
      <c r="F58" s="52"/>
      <c r="G58" s="52"/>
      <c r="H58" s="52"/>
    </row>
    <row r="59" spans="1:12" ht="50.1" customHeight="1">
      <c r="A59" s="85" t="s">
        <v>41</v>
      </c>
      <c r="B59" s="126" t="s">
        <v>2</v>
      </c>
      <c r="C59" s="126" t="s">
        <v>3</v>
      </c>
      <c r="D59" s="127" t="s">
        <v>4</v>
      </c>
      <c r="E59" s="127" t="s">
        <v>5</v>
      </c>
      <c r="F59" s="127" t="s">
        <v>6</v>
      </c>
      <c r="G59" s="127" t="s">
        <v>7</v>
      </c>
      <c r="H59" s="127" t="s">
        <v>8</v>
      </c>
    </row>
    <row r="60" spans="1:12" ht="36">
      <c r="A60" s="98"/>
      <c r="B60" s="184" t="s">
        <v>82</v>
      </c>
      <c r="C60" s="121" t="s">
        <v>83</v>
      </c>
      <c r="D60" s="90">
        <v>140</v>
      </c>
      <c r="E60" s="90">
        <v>93.9</v>
      </c>
      <c r="F60" s="90">
        <v>5.75</v>
      </c>
      <c r="G60" s="90">
        <v>5.35</v>
      </c>
      <c r="H60" s="90">
        <v>4.7</v>
      </c>
    </row>
    <row r="61" spans="1:12" ht="36">
      <c r="A61" s="94" t="s">
        <v>9</v>
      </c>
      <c r="B61" s="122" t="s">
        <v>125</v>
      </c>
      <c r="C61" s="121" t="s">
        <v>126</v>
      </c>
      <c r="D61" s="108">
        <v>20</v>
      </c>
      <c r="E61" s="90">
        <v>18.399999999999999</v>
      </c>
      <c r="F61" s="90">
        <v>1.34</v>
      </c>
      <c r="G61" s="90">
        <v>0.51800000000000002</v>
      </c>
      <c r="H61" s="90">
        <v>1.72</v>
      </c>
    </row>
    <row r="62" spans="1:12" ht="25.5">
      <c r="A62" s="123"/>
      <c r="B62" s="144" t="s">
        <v>52</v>
      </c>
      <c r="C62" s="158" t="s">
        <v>11</v>
      </c>
      <c r="D62" s="89">
        <v>100</v>
      </c>
      <c r="E62" s="90">
        <v>128.75</v>
      </c>
      <c r="F62" s="90">
        <v>28.625</v>
      </c>
      <c r="G62" s="90">
        <v>0.26250000000000001</v>
      </c>
      <c r="H62" s="90">
        <v>2.5</v>
      </c>
    </row>
    <row r="63" spans="1:12" ht="25.5">
      <c r="A63" s="123"/>
      <c r="B63" s="174" t="s">
        <v>10</v>
      </c>
      <c r="C63" s="175" t="s">
        <v>75</v>
      </c>
      <c r="D63" s="89">
        <v>100</v>
      </c>
      <c r="E63" s="90">
        <v>151.25</v>
      </c>
      <c r="F63" s="90">
        <v>26.25</v>
      </c>
      <c r="G63" s="90">
        <v>2.5750000000000002</v>
      </c>
      <c r="H63" s="90">
        <v>4.5625</v>
      </c>
    </row>
    <row r="64" spans="1:12" ht="35.1" customHeight="1">
      <c r="A64" s="230" t="e" vm="3">
        <v>#VALUE!</v>
      </c>
      <c r="B64" s="120" t="s">
        <v>150</v>
      </c>
      <c r="C64" s="124" t="s">
        <v>151</v>
      </c>
      <c r="D64" s="89">
        <v>100</v>
      </c>
      <c r="E64" s="90">
        <v>18.5</v>
      </c>
      <c r="F64" s="90">
        <v>1.5</v>
      </c>
      <c r="G64" s="90">
        <v>0.37</v>
      </c>
      <c r="H64" s="90">
        <v>1.63</v>
      </c>
      <c r="I64" s="3"/>
      <c r="J64" s="3"/>
      <c r="K64" s="3"/>
      <c r="L64" s="3"/>
    </row>
    <row r="65" spans="1:8" ht="26.25" customHeight="1">
      <c r="A65" s="230"/>
      <c r="B65" s="181" t="s">
        <v>147</v>
      </c>
      <c r="C65" s="124" t="s">
        <v>148</v>
      </c>
      <c r="D65" s="89">
        <v>100</v>
      </c>
      <c r="E65" s="90">
        <v>78.599999999999994</v>
      </c>
      <c r="F65" s="90">
        <v>8.9600000000000009</v>
      </c>
      <c r="G65" s="90">
        <v>2.02</v>
      </c>
      <c r="H65" s="90">
        <v>3.27</v>
      </c>
    </row>
    <row r="66" spans="1:8" ht="35.1" customHeight="1">
      <c r="A66" s="230"/>
      <c r="B66" s="177" t="s">
        <v>14</v>
      </c>
      <c r="C66" s="178" t="s">
        <v>76</v>
      </c>
      <c r="D66" s="89">
        <v>10</v>
      </c>
      <c r="E66" s="90">
        <v>70.5</v>
      </c>
      <c r="F66" s="90">
        <v>0.06</v>
      </c>
      <c r="G66" s="90">
        <v>7.92</v>
      </c>
      <c r="H66" s="90">
        <v>0.02</v>
      </c>
    </row>
    <row r="67" spans="1:8" ht="35.1" customHeight="1">
      <c r="A67" s="230"/>
      <c r="B67" s="174" t="s">
        <v>16</v>
      </c>
      <c r="C67" s="179" t="s">
        <v>77</v>
      </c>
      <c r="D67" s="89">
        <v>15</v>
      </c>
      <c r="E67" s="90">
        <v>91.8</v>
      </c>
      <c r="F67" s="90">
        <v>0.23</v>
      </c>
      <c r="G67" s="90">
        <v>8.01</v>
      </c>
      <c r="H67" s="90">
        <v>3.83</v>
      </c>
    </row>
    <row r="68" spans="1:8" ht="35.1" customHeight="1">
      <c r="A68" s="231"/>
      <c r="B68" s="174" t="s">
        <v>17</v>
      </c>
      <c r="C68" s="91"/>
      <c r="D68" s="89">
        <v>50</v>
      </c>
      <c r="E68" s="90">
        <v>115</v>
      </c>
      <c r="F68" s="90">
        <v>25.1</v>
      </c>
      <c r="G68" s="90">
        <v>0.83</v>
      </c>
      <c r="H68" s="90">
        <v>3.94</v>
      </c>
    </row>
    <row r="69" spans="1:8" ht="35.1" customHeight="1">
      <c r="A69" s="97" t="s">
        <v>18</v>
      </c>
      <c r="B69" s="131" t="s">
        <v>111</v>
      </c>
      <c r="C69" s="92"/>
      <c r="D69" s="89">
        <v>50</v>
      </c>
      <c r="E69" s="90"/>
      <c r="F69" s="90"/>
      <c r="G69" s="90"/>
      <c r="H69" s="90"/>
    </row>
    <row r="70" spans="1:8" ht="35.1" customHeight="1">
      <c r="A70" s="97"/>
      <c r="B70" s="131" t="s">
        <v>54</v>
      </c>
      <c r="C70" s="138"/>
      <c r="D70" s="89">
        <v>100</v>
      </c>
      <c r="E70" s="90">
        <v>24.2</v>
      </c>
      <c r="F70" s="90">
        <v>4.2</v>
      </c>
      <c r="G70" s="90">
        <v>0.2</v>
      </c>
      <c r="H70" s="90">
        <v>0.5</v>
      </c>
    </row>
    <row r="71" spans="1:8" ht="18.95" customHeight="1">
      <c r="A71" s="219" t="s">
        <v>21</v>
      </c>
      <c r="B71" s="220"/>
      <c r="C71" s="221"/>
      <c r="D71" s="153"/>
      <c r="E71" s="154">
        <f>SUM(E60:E70)</f>
        <v>790.9</v>
      </c>
      <c r="F71" s="154">
        <f>SUM(F60:F70)</f>
        <v>102.01500000000003</v>
      </c>
      <c r="G71" s="154">
        <f>SUM(G60:G70)</f>
        <v>28.055499999999999</v>
      </c>
      <c r="H71" s="154">
        <f>SUM(H60:H70)</f>
        <v>26.672500000000003</v>
      </c>
    </row>
    <row r="72" spans="1:8" ht="18.95" customHeight="1">
      <c r="A72" s="214" t="s">
        <v>44</v>
      </c>
      <c r="B72" s="215"/>
      <c r="C72" s="215"/>
      <c r="D72" s="216"/>
      <c r="E72" s="155">
        <f>AVERAGE(E71,E56,E46,E31,E20)</f>
        <v>700.17</v>
      </c>
      <c r="F72" s="23">
        <f>AVERAGE(F71,F56,F46,F31,F20)</f>
        <v>89.369</v>
      </c>
      <c r="G72" s="23">
        <f>AVERAGE(G71,G56,G46,G31,G20)</f>
        <v>24.941399999999994</v>
      </c>
      <c r="H72" s="23">
        <f>AVERAGE(H71,H56,H46,H31,H20)</f>
        <v>24.006499999999999</v>
      </c>
    </row>
    <row r="73" spans="1:8" ht="18.95" customHeight="1">
      <c r="A73" s="57"/>
      <c r="B73" s="58"/>
      <c r="C73" s="217" t="s">
        <v>45</v>
      </c>
      <c r="D73" s="218"/>
      <c r="E73" s="156"/>
      <c r="F73" s="157">
        <f>F72*4/E72*100</f>
        <v>51.055600782667064</v>
      </c>
      <c r="G73" s="157">
        <f>G72*9/E72*100</f>
        <v>32.059728351686012</v>
      </c>
      <c r="H73" s="157">
        <f>H72*4/E72*100</f>
        <v>13.714669294599883</v>
      </c>
    </row>
    <row r="74" spans="1:8" ht="18.95" customHeight="1">
      <c r="A74" s="60"/>
      <c r="B74" s="61"/>
      <c r="C74" s="207" t="s">
        <v>46</v>
      </c>
      <c r="D74" s="208"/>
      <c r="E74" s="156" t="s">
        <v>47</v>
      </c>
      <c r="F74" s="157" t="s">
        <v>48</v>
      </c>
      <c r="G74" s="157" t="s">
        <v>49</v>
      </c>
      <c r="H74" s="157" t="s">
        <v>50</v>
      </c>
    </row>
    <row r="75" spans="1:8" ht="18.95" customHeight="1">
      <c r="A75" s="229" t="s">
        <v>22</v>
      </c>
      <c r="B75" s="229"/>
      <c r="C75" s="229"/>
      <c r="D75" s="229"/>
      <c r="E75" s="229"/>
      <c r="F75" s="229"/>
      <c r="G75" s="229"/>
      <c r="H75" s="229"/>
    </row>
    <row r="76" spans="1:8" ht="18.95" customHeight="1">
      <c r="A76" s="200" t="s">
        <v>23</v>
      </c>
      <c r="B76" s="201"/>
      <c r="C76" s="201"/>
      <c r="D76" s="201"/>
      <c r="E76" s="201"/>
      <c r="F76" s="201"/>
      <c r="G76" s="201"/>
      <c r="H76" s="202"/>
    </row>
    <row r="77" spans="1:8" ht="18.95" customHeight="1">
      <c r="A77" s="226" t="s">
        <v>51</v>
      </c>
      <c r="B77" s="227"/>
      <c r="C77" s="227"/>
      <c r="D77" s="227"/>
      <c r="E77" s="227"/>
      <c r="F77" s="227"/>
      <c r="G77" s="227"/>
      <c r="H77" s="228"/>
    </row>
    <row r="78" spans="1:8" ht="18.95" customHeight="1">
      <c r="A78" s="197" t="s">
        <v>24</v>
      </c>
      <c r="B78" s="198"/>
      <c r="C78" s="198"/>
      <c r="D78" s="198"/>
      <c r="E78" s="198"/>
      <c r="F78" s="198"/>
      <c r="G78" s="198"/>
      <c r="H78" s="199"/>
    </row>
    <row r="79" spans="1:8" ht="18.95" customHeight="1">
      <c r="A79" s="197" t="s">
        <v>25</v>
      </c>
      <c r="B79" s="198"/>
      <c r="C79" s="198"/>
      <c r="D79" s="198"/>
      <c r="E79" s="198"/>
      <c r="F79" s="198"/>
      <c r="G79" s="198"/>
      <c r="H79" s="199"/>
    </row>
    <row r="80" spans="1:8" ht="18.95" customHeight="1">
      <c r="A80" s="197" t="s">
        <v>26</v>
      </c>
      <c r="B80" s="198"/>
      <c r="C80" s="198"/>
      <c r="D80" s="198"/>
      <c r="E80" s="198"/>
      <c r="F80" s="198"/>
      <c r="G80" s="198"/>
      <c r="H80" s="199"/>
    </row>
    <row r="81" spans="1:8" ht="18.95" customHeight="1">
      <c r="A81" s="205" t="s">
        <v>27</v>
      </c>
      <c r="B81" s="205"/>
      <c r="C81" s="205"/>
      <c r="D81" s="205"/>
      <c r="E81" s="205"/>
      <c r="F81" s="205"/>
      <c r="G81" s="205"/>
      <c r="H81" s="205"/>
    </row>
    <row r="82" spans="1:8" ht="18.95" customHeight="1">
      <c r="A82" s="50" t="s">
        <v>28</v>
      </c>
      <c r="B82" s="10" t="s">
        <v>29</v>
      </c>
      <c r="C82" s="15"/>
      <c r="D82" s="15"/>
      <c r="E82" s="16"/>
      <c r="F82" s="16"/>
      <c r="G82" s="16"/>
      <c r="H82" s="51"/>
    </row>
    <row r="83" spans="1:8" ht="18.95" customHeight="1">
      <c r="A83" s="11" t="s">
        <v>30</v>
      </c>
      <c r="B83" s="12" t="s">
        <v>31</v>
      </c>
      <c r="C83" s="17"/>
      <c r="D83" s="17"/>
      <c r="E83" s="18"/>
      <c r="F83" s="18"/>
      <c r="G83" s="18"/>
      <c r="H83" s="19"/>
    </row>
    <row r="84" spans="1:8" ht="18.95" customHeight="1">
      <c r="A84" s="13" t="s">
        <v>32</v>
      </c>
      <c r="B84" s="14" t="s">
        <v>33</v>
      </c>
      <c r="C84" s="20"/>
      <c r="D84" s="20"/>
      <c r="E84" s="21"/>
      <c r="F84" s="21"/>
      <c r="G84" s="21"/>
      <c r="H84" s="22"/>
    </row>
    <row r="85" spans="1:8" ht="18.95" customHeight="1">
      <c r="A85" s="212" t="s">
        <v>34</v>
      </c>
      <c r="B85" s="212"/>
      <c r="C85" s="212"/>
      <c r="D85" s="212"/>
      <c r="E85" s="212"/>
      <c r="F85" s="212"/>
      <c r="G85" s="212"/>
      <c r="H85" s="212"/>
    </row>
    <row r="86" spans="1:8">
      <c r="A86" s="195" t="s">
        <v>35</v>
      </c>
      <c r="B86" s="196"/>
      <c r="C86" s="141"/>
      <c r="D86" s="141"/>
      <c r="E86" s="141"/>
      <c r="F86" s="141"/>
      <c r="G86" s="141"/>
      <c r="H86" s="142"/>
    </row>
  </sheetData>
  <mergeCells count="33">
    <mergeCell ref="C47:C48"/>
    <mergeCell ref="D32:D33"/>
    <mergeCell ref="A32:B32"/>
    <mergeCell ref="A46:C46"/>
    <mergeCell ref="A85:H85"/>
    <mergeCell ref="A75:H75"/>
    <mergeCell ref="D57:D58"/>
    <mergeCell ref="A57:B57"/>
    <mergeCell ref="C57:C58"/>
    <mergeCell ref="A64:A68"/>
    <mergeCell ref="A86:B86"/>
    <mergeCell ref="D21:D22"/>
    <mergeCell ref="A21:B21"/>
    <mergeCell ref="A76:H76"/>
    <mergeCell ref="A77:H77"/>
    <mergeCell ref="A78:H78"/>
    <mergeCell ref="A79:H79"/>
    <mergeCell ref="A80:H80"/>
    <mergeCell ref="A81:H81"/>
    <mergeCell ref="A56:C56"/>
    <mergeCell ref="A71:C71"/>
    <mergeCell ref="A72:D72"/>
    <mergeCell ref="C73:D73"/>
    <mergeCell ref="D47:D48"/>
    <mergeCell ref="A47:B47"/>
    <mergeCell ref="C74:D74"/>
    <mergeCell ref="A1:B5"/>
    <mergeCell ref="D1:D7"/>
    <mergeCell ref="A6:B6"/>
    <mergeCell ref="A20:C20"/>
    <mergeCell ref="A31:C31"/>
    <mergeCell ref="C21:C22"/>
    <mergeCell ref="C1:C7"/>
  </mergeCells>
  <pageMargins left="0.23622047244094491" right="0.23622047244094491" top="0.74803149606299213" bottom="0.74803149606299213" header="0.31496062992125984" footer="0.31496062992125984"/>
  <pageSetup paperSize="9" scale="2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C7134-432D-4E33-AAF2-1E088232C60B}">
  <sheetPr>
    <pageSetUpPr fitToPage="1"/>
  </sheetPr>
  <dimension ref="A1:W92"/>
  <sheetViews>
    <sheetView topLeftCell="A22" zoomScale="50" zoomScaleNormal="50" workbookViewId="0">
      <selection activeCell="B63" sqref="B63"/>
    </sheetView>
  </sheetViews>
  <sheetFormatPr defaultColWidth="9.25" defaultRowHeight="15"/>
  <cols>
    <col min="1" max="1" width="25.625" style="52" customWidth="1"/>
    <col min="2" max="2" width="100.625" style="52" customWidth="1"/>
    <col min="3" max="3" width="120.625" style="52" customWidth="1"/>
    <col min="4" max="8" width="16.625" style="52" customWidth="1"/>
    <col min="9" max="16384" width="9.25" style="52"/>
  </cols>
  <sheetData>
    <row r="1" spans="1:23" ht="18.95" customHeight="1">
      <c r="A1" s="225" t="e" vm="1">
        <v>#VALUE!</v>
      </c>
      <c r="B1" s="225"/>
      <c r="C1" s="209" t="e" vm="2">
        <v>#VALUE!</v>
      </c>
      <c r="D1" s="209"/>
    </row>
    <row r="2" spans="1:23" ht="18.95" customHeight="1">
      <c r="A2" s="225"/>
      <c r="B2" s="225"/>
      <c r="C2" s="209"/>
      <c r="D2" s="209"/>
    </row>
    <row r="3" spans="1:23" ht="18.95" customHeight="1">
      <c r="A3" s="225"/>
      <c r="B3" s="225"/>
      <c r="C3" s="209"/>
      <c r="D3" s="209"/>
    </row>
    <row r="4" spans="1:23" ht="18.95" customHeight="1">
      <c r="A4" s="225"/>
      <c r="B4" s="225"/>
      <c r="C4" s="209"/>
      <c r="D4" s="209"/>
    </row>
    <row r="5" spans="1:23" ht="18.95" customHeight="1">
      <c r="A5" s="225"/>
      <c r="B5" s="225"/>
      <c r="C5" s="209"/>
      <c r="D5" s="209"/>
    </row>
    <row r="6" spans="1:23" ht="30">
      <c r="A6" s="211" t="s">
        <v>0</v>
      </c>
      <c r="B6" s="211"/>
      <c r="C6" s="209"/>
      <c r="D6" s="209"/>
    </row>
    <row r="7" spans="1:23" ht="30">
      <c r="A7" s="53" t="s">
        <v>84</v>
      </c>
      <c r="B7" s="54">
        <v>46069</v>
      </c>
      <c r="C7" s="210"/>
      <c r="D7" s="210"/>
      <c r="E7" s="55"/>
    </row>
    <row r="8" spans="1:23" s="63" customFormat="1" ht="50.1" customHeight="1">
      <c r="A8" s="126" t="s">
        <v>1</v>
      </c>
      <c r="B8" s="125" t="s">
        <v>2</v>
      </c>
      <c r="C8" s="126" t="s">
        <v>3</v>
      </c>
      <c r="D8" s="127" t="s">
        <v>4</v>
      </c>
      <c r="E8" s="127" t="s">
        <v>5</v>
      </c>
      <c r="F8" s="127" t="s">
        <v>6</v>
      </c>
      <c r="G8" s="127" t="s">
        <v>7</v>
      </c>
      <c r="H8" s="127" t="s">
        <v>8</v>
      </c>
    </row>
    <row r="9" spans="1:23" ht="25.5">
      <c r="A9" s="93"/>
      <c r="B9" s="186" t="s">
        <v>134</v>
      </c>
      <c r="C9" s="178" t="s">
        <v>135</v>
      </c>
      <c r="D9" s="90">
        <v>140</v>
      </c>
      <c r="E9" s="90">
        <v>197</v>
      </c>
      <c r="F9" s="90">
        <v>6.63</v>
      </c>
      <c r="G9" s="90">
        <v>11.1</v>
      </c>
      <c r="H9" s="90">
        <v>17.600000000000001</v>
      </c>
    </row>
    <row r="10" spans="1:23" ht="35.1" customHeight="1">
      <c r="A10" s="94" t="s">
        <v>9</v>
      </c>
      <c r="B10" s="187" t="s">
        <v>160</v>
      </c>
      <c r="C10" s="167" t="s">
        <v>172</v>
      </c>
      <c r="D10" s="108">
        <v>20</v>
      </c>
      <c r="E10" s="90">
        <v>11.8</v>
      </c>
      <c r="F10" s="90">
        <v>0.83799999999999997</v>
      </c>
      <c r="G10" s="90">
        <v>0.78500000000000003</v>
      </c>
      <c r="H10" s="90">
        <v>0.28100000000000003</v>
      </c>
    </row>
    <row r="11" spans="1:23" ht="35.1" customHeight="1">
      <c r="A11" s="93"/>
      <c r="B11" s="150" t="s">
        <v>42</v>
      </c>
      <c r="C11" s="110"/>
      <c r="D11" s="130">
        <v>100</v>
      </c>
      <c r="E11" s="90">
        <v>72.5</v>
      </c>
      <c r="F11" s="90">
        <v>15.5</v>
      </c>
      <c r="G11" s="90">
        <v>0.1</v>
      </c>
      <c r="H11" s="90">
        <v>1.9</v>
      </c>
    </row>
    <row r="12" spans="1:23" ht="35.1" customHeight="1">
      <c r="A12" s="95"/>
      <c r="B12" s="188" t="s">
        <v>52</v>
      </c>
      <c r="C12" s="119" t="s">
        <v>53</v>
      </c>
      <c r="D12" s="89">
        <v>100</v>
      </c>
      <c r="E12" s="90">
        <v>128.75</v>
      </c>
      <c r="F12" s="90">
        <v>28.625</v>
      </c>
      <c r="G12" s="90">
        <v>0.26250000000000001</v>
      </c>
      <c r="H12" s="90">
        <v>2.5</v>
      </c>
    </row>
    <row r="13" spans="1:23" ht="35.1" customHeight="1">
      <c r="A13" s="95"/>
      <c r="B13" s="188" t="s">
        <v>85</v>
      </c>
      <c r="C13" s="119" t="s">
        <v>86</v>
      </c>
      <c r="D13" s="89">
        <v>100</v>
      </c>
      <c r="E13" s="90">
        <v>49.5</v>
      </c>
      <c r="F13" s="90">
        <v>5.18</v>
      </c>
      <c r="G13" s="90">
        <v>2.11</v>
      </c>
      <c r="H13" s="90">
        <v>1.26</v>
      </c>
    </row>
    <row r="14" spans="1:23" ht="35.1" customHeight="1">
      <c r="A14" s="95"/>
      <c r="B14" s="189" t="s">
        <v>87</v>
      </c>
      <c r="C14" s="190"/>
      <c r="D14" s="89">
        <v>100</v>
      </c>
      <c r="E14" s="90">
        <v>51.5</v>
      </c>
      <c r="F14" s="90">
        <v>7.21</v>
      </c>
      <c r="G14" s="90">
        <v>0.33</v>
      </c>
      <c r="H14" s="90">
        <v>2.76</v>
      </c>
    </row>
    <row r="15" spans="1:23" ht="35.1" customHeight="1">
      <c r="A15" s="95"/>
      <c r="B15" s="191" t="s">
        <v>14</v>
      </c>
      <c r="C15" s="178" t="s">
        <v>76</v>
      </c>
      <c r="D15" s="89">
        <v>10</v>
      </c>
      <c r="E15" s="90">
        <v>70.5</v>
      </c>
      <c r="F15" s="90">
        <v>0.06</v>
      </c>
      <c r="G15" s="90">
        <v>7.92</v>
      </c>
      <c r="H15" s="90">
        <v>0.02</v>
      </c>
      <c r="I15" s="68"/>
      <c r="J15" s="68"/>
      <c r="K15" s="69"/>
      <c r="L15" s="69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</row>
    <row r="16" spans="1:23" ht="35.1" customHeight="1">
      <c r="A16" s="95"/>
      <c r="B16" s="95" t="s">
        <v>16</v>
      </c>
      <c r="C16" s="190" t="s">
        <v>88</v>
      </c>
      <c r="D16" s="89">
        <v>10</v>
      </c>
      <c r="E16" s="90">
        <v>61.2</v>
      </c>
      <c r="F16" s="90">
        <v>0.15</v>
      </c>
      <c r="G16" s="90">
        <v>5.34</v>
      </c>
      <c r="H16" s="90">
        <v>2.5499999999999998</v>
      </c>
      <c r="I16" s="68"/>
      <c r="J16" s="68"/>
      <c r="K16" s="69"/>
      <c r="L16" s="69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</row>
    <row r="17" spans="1:23" ht="35.1" customHeight="1">
      <c r="A17" s="95"/>
      <c r="B17" s="95" t="s">
        <v>17</v>
      </c>
      <c r="C17" s="190"/>
      <c r="D17" s="89">
        <v>50</v>
      </c>
      <c r="E17" s="90">
        <v>115</v>
      </c>
      <c r="F17" s="90">
        <v>25.1</v>
      </c>
      <c r="G17" s="90">
        <v>0.83</v>
      </c>
      <c r="H17" s="90">
        <v>3.94</v>
      </c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</row>
    <row r="18" spans="1:23" ht="35.1" customHeight="1">
      <c r="A18" s="94" t="s">
        <v>18</v>
      </c>
      <c r="B18" s="95" t="s">
        <v>19</v>
      </c>
      <c r="C18" s="190"/>
      <c r="D18" s="89">
        <v>50</v>
      </c>
      <c r="E18" s="90"/>
      <c r="F18" s="90"/>
      <c r="G18" s="90"/>
      <c r="H18" s="9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</row>
    <row r="19" spans="1:23" ht="35.1" customHeight="1">
      <c r="A19" s="94"/>
      <c r="B19" s="131" t="s">
        <v>59</v>
      </c>
      <c r="C19" s="138"/>
      <c r="D19" s="89">
        <v>100</v>
      </c>
      <c r="E19" s="90">
        <v>29.9</v>
      </c>
      <c r="F19" s="90">
        <v>4.59</v>
      </c>
      <c r="G19" s="90">
        <v>0.15</v>
      </c>
      <c r="H19" s="90">
        <v>1.35</v>
      </c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</row>
    <row r="20" spans="1:23" s="63" customFormat="1" ht="18.95" customHeight="1">
      <c r="A20" s="235" t="s">
        <v>21</v>
      </c>
      <c r="B20" s="220"/>
      <c r="C20" s="221"/>
      <c r="D20" s="139"/>
      <c r="E20" s="146">
        <f>SUM(E9:E19)</f>
        <v>787.65</v>
      </c>
      <c r="F20" s="146">
        <f>SUM(F9:F19)</f>
        <v>93.88300000000001</v>
      </c>
      <c r="G20" s="146">
        <f>SUM(G9:G19)</f>
        <v>28.927499999999995</v>
      </c>
      <c r="H20" s="146">
        <f>SUM(H9:H19)</f>
        <v>34.161000000000001</v>
      </c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</row>
    <row r="21" spans="1:23" ht="30">
      <c r="A21" s="211" t="s">
        <v>0</v>
      </c>
      <c r="B21" s="211"/>
      <c r="C21" s="209"/>
      <c r="D21" s="209"/>
    </row>
    <row r="22" spans="1:23" ht="30">
      <c r="A22" s="53" t="str">
        <f>A7</f>
        <v>08. nädal</v>
      </c>
      <c r="B22" s="54">
        <v>46070</v>
      </c>
      <c r="C22" s="210"/>
      <c r="D22" s="210"/>
      <c r="E22" s="55"/>
    </row>
    <row r="23" spans="1:23" ht="50.1" customHeight="1">
      <c r="A23" s="85" t="s">
        <v>36</v>
      </c>
      <c r="B23" s="85" t="s">
        <v>64</v>
      </c>
      <c r="C23" s="126" t="s">
        <v>3</v>
      </c>
      <c r="D23" s="127" t="s">
        <v>4</v>
      </c>
      <c r="E23" s="127" t="s">
        <v>5</v>
      </c>
      <c r="F23" s="127" t="s">
        <v>6</v>
      </c>
      <c r="G23" s="127" t="s">
        <v>7</v>
      </c>
      <c r="H23" s="127" t="s">
        <v>8</v>
      </c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</row>
    <row r="24" spans="1:23" ht="35.1" customHeight="1">
      <c r="A24" s="117" t="s">
        <v>89</v>
      </c>
      <c r="B24" s="122" t="s">
        <v>90</v>
      </c>
      <c r="C24" s="165" t="s">
        <v>91</v>
      </c>
      <c r="D24" s="90">
        <v>250</v>
      </c>
      <c r="E24" s="90">
        <v>357</v>
      </c>
      <c r="F24" s="90">
        <v>31.4</v>
      </c>
      <c r="G24" s="90">
        <v>13.7</v>
      </c>
      <c r="H24" s="90">
        <v>21.7</v>
      </c>
      <c r="I24" s="68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</row>
    <row r="25" spans="1:23" ht="35.1" customHeight="1">
      <c r="A25" s="86" t="s">
        <v>9</v>
      </c>
      <c r="B25" s="174" t="s">
        <v>161</v>
      </c>
      <c r="C25" s="165" t="s">
        <v>92</v>
      </c>
      <c r="D25" s="108">
        <v>50</v>
      </c>
      <c r="E25" s="90">
        <v>45.6</v>
      </c>
      <c r="F25" s="90">
        <v>6.34</v>
      </c>
      <c r="G25" s="90">
        <v>0.75700000000000001</v>
      </c>
      <c r="H25" s="90">
        <v>2.25</v>
      </c>
      <c r="I25" s="68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</row>
    <row r="26" spans="1:23" ht="35.1" customHeight="1">
      <c r="A26" s="230" t="e" vm="4">
        <v>#VALUE!</v>
      </c>
      <c r="B26" s="173" t="s">
        <v>93</v>
      </c>
      <c r="C26" s="119" t="s">
        <v>94</v>
      </c>
      <c r="D26" s="89">
        <v>60</v>
      </c>
      <c r="E26" s="90">
        <v>210</v>
      </c>
      <c r="F26" s="90">
        <v>22.8</v>
      </c>
      <c r="G26" s="90">
        <v>10.8</v>
      </c>
      <c r="H26" s="90">
        <v>4.6900000000000004</v>
      </c>
      <c r="I26" s="68"/>
    </row>
    <row r="27" spans="1:23" ht="35.1" customHeight="1">
      <c r="A27" s="230"/>
      <c r="B27" s="174" t="s">
        <v>17</v>
      </c>
      <c r="C27" s="190"/>
      <c r="D27" s="89">
        <v>50</v>
      </c>
      <c r="E27" s="90">
        <v>115</v>
      </c>
      <c r="F27" s="90">
        <v>25.1</v>
      </c>
      <c r="G27" s="90">
        <v>0.83</v>
      </c>
      <c r="H27" s="90">
        <v>3.94</v>
      </c>
      <c r="L27" s="72"/>
      <c r="M27" s="73"/>
      <c r="N27" s="73"/>
      <c r="O27" s="73"/>
      <c r="P27" s="73"/>
      <c r="Q27" s="73"/>
    </row>
    <row r="28" spans="1:23" ht="35.1" customHeight="1">
      <c r="A28" s="230"/>
      <c r="B28" s="131" t="s">
        <v>111</v>
      </c>
      <c r="C28" s="190"/>
      <c r="D28" s="89">
        <v>50</v>
      </c>
      <c r="E28" s="90"/>
      <c r="F28" s="90"/>
      <c r="G28" s="90"/>
      <c r="H28" s="90"/>
      <c r="O28" s="70"/>
      <c r="P28" s="70"/>
      <c r="Q28" s="70"/>
      <c r="R28" s="70"/>
      <c r="S28" s="70"/>
      <c r="T28" s="70"/>
      <c r="U28" s="70"/>
      <c r="V28" s="70"/>
    </row>
    <row r="29" spans="1:23" ht="35.1" customHeight="1">
      <c r="A29" s="231"/>
      <c r="B29" s="173" t="s">
        <v>54</v>
      </c>
      <c r="C29" s="190"/>
      <c r="D29" s="89">
        <v>100</v>
      </c>
      <c r="E29" s="90">
        <v>32.4</v>
      </c>
      <c r="F29" s="90">
        <v>5.6</v>
      </c>
      <c r="G29" s="90">
        <v>0.2</v>
      </c>
      <c r="H29" s="90">
        <v>0.6</v>
      </c>
      <c r="O29" s="70"/>
      <c r="P29" s="70"/>
      <c r="Q29" s="70"/>
      <c r="R29" s="70"/>
      <c r="S29" s="70"/>
      <c r="T29" s="70"/>
      <c r="U29" s="70"/>
      <c r="V29" s="70"/>
    </row>
    <row r="30" spans="1:23" s="63" customFormat="1" ht="18.95" customHeight="1">
      <c r="A30" s="219" t="s">
        <v>21</v>
      </c>
      <c r="B30" s="220"/>
      <c r="C30" s="221"/>
      <c r="D30" s="139"/>
      <c r="E30" s="146">
        <f>SUM(E24:E29)</f>
        <v>760</v>
      </c>
      <c r="F30" s="146">
        <f>SUM(F24:F29)</f>
        <v>91.239999999999981</v>
      </c>
      <c r="G30" s="146">
        <f>SUM(G24:G29)</f>
        <v>26.286999999999995</v>
      </c>
      <c r="H30" s="146">
        <f>SUM(H24:H29)</f>
        <v>33.18</v>
      </c>
      <c r="O30" s="71"/>
      <c r="P30" s="71"/>
      <c r="Q30" s="71"/>
      <c r="R30" s="71"/>
      <c r="S30" s="71"/>
      <c r="T30" s="71"/>
      <c r="U30" s="71"/>
      <c r="V30" s="71"/>
    </row>
    <row r="31" spans="1:23" ht="30">
      <c r="A31" s="211" t="s">
        <v>0</v>
      </c>
      <c r="B31" s="211"/>
      <c r="C31" s="209"/>
      <c r="D31" s="209"/>
    </row>
    <row r="32" spans="1:23" ht="30">
      <c r="A32" s="53" t="str">
        <f>A7</f>
        <v>08. nädal</v>
      </c>
      <c r="B32" s="54">
        <v>46071</v>
      </c>
      <c r="C32" s="210"/>
      <c r="D32" s="210"/>
      <c r="E32" s="55"/>
    </row>
    <row r="33" spans="1:22" ht="50.1" customHeight="1">
      <c r="A33" s="85" t="s">
        <v>37</v>
      </c>
      <c r="B33" s="126" t="s">
        <v>2</v>
      </c>
      <c r="C33" s="126" t="s">
        <v>3</v>
      </c>
      <c r="D33" s="127" t="s">
        <v>4</v>
      </c>
      <c r="E33" s="127" t="s">
        <v>5</v>
      </c>
      <c r="F33" s="127" t="s">
        <v>6</v>
      </c>
      <c r="G33" s="127" t="s">
        <v>7</v>
      </c>
      <c r="H33" s="127" t="s">
        <v>8</v>
      </c>
      <c r="O33" s="70"/>
      <c r="P33" s="70"/>
      <c r="Q33" s="70"/>
      <c r="R33" s="70"/>
      <c r="S33" s="70"/>
      <c r="T33" s="70"/>
      <c r="U33" s="70"/>
      <c r="V33" s="70"/>
    </row>
    <row r="34" spans="1:22" s="63" customFormat="1" ht="35.1" customHeight="1">
      <c r="A34" s="98"/>
      <c r="B34" s="173" t="s">
        <v>95</v>
      </c>
      <c r="C34" s="178" t="s">
        <v>104</v>
      </c>
      <c r="D34" s="90">
        <v>140</v>
      </c>
      <c r="E34" s="192">
        <v>142.80000000000001</v>
      </c>
      <c r="F34" s="145">
        <v>4.49</v>
      </c>
      <c r="G34" s="145">
        <v>11.1</v>
      </c>
      <c r="H34" s="145">
        <v>5.92</v>
      </c>
      <c r="J34" s="71"/>
      <c r="K34" s="71"/>
      <c r="L34" s="71"/>
      <c r="M34" s="71"/>
      <c r="N34" s="71"/>
      <c r="O34" s="71"/>
      <c r="P34" s="74"/>
      <c r="Q34" s="74"/>
      <c r="R34" s="74"/>
      <c r="S34" s="74"/>
      <c r="T34" s="71"/>
      <c r="U34" s="71"/>
      <c r="V34" s="71"/>
    </row>
    <row r="35" spans="1:22" s="63" customFormat="1" ht="35.1" customHeight="1">
      <c r="A35" s="94" t="s">
        <v>9</v>
      </c>
      <c r="B35" s="193" t="s">
        <v>96</v>
      </c>
      <c r="C35" s="167" t="s">
        <v>105</v>
      </c>
      <c r="D35" s="108">
        <v>20</v>
      </c>
      <c r="E35" s="90">
        <v>11.971428571428572</v>
      </c>
      <c r="F35" s="90">
        <v>0.8342857142857143</v>
      </c>
      <c r="G35" s="90">
        <v>0.82571428571428584</v>
      </c>
      <c r="H35" s="90">
        <v>0.29142857142857148</v>
      </c>
      <c r="J35" s="71"/>
      <c r="K35" s="71"/>
      <c r="L35" s="71"/>
      <c r="M35" s="71"/>
      <c r="N35" s="71"/>
      <c r="O35" s="71"/>
      <c r="P35" s="74"/>
      <c r="Q35" s="74"/>
      <c r="R35" s="74"/>
      <c r="S35" s="74"/>
      <c r="T35" s="71"/>
      <c r="U35" s="71"/>
      <c r="V35" s="71"/>
    </row>
    <row r="36" spans="1:22" s="63" customFormat="1" ht="35.1" customHeight="1">
      <c r="A36" s="98"/>
      <c r="B36" s="131" t="s">
        <v>63</v>
      </c>
      <c r="C36" s="167" t="s">
        <v>43</v>
      </c>
      <c r="D36" s="89">
        <v>100</v>
      </c>
      <c r="E36" s="90">
        <v>80.59999999999998</v>
      </c>
      <c r="F36" s="90">
        <v>16.974999999999998</v>
      </c>
      <c r="G36" s="90">
        <v>0.49999999999999994</v>
      </c>
      <c r="H36" s="90">
        <v>2.9749999999999996</v>
      </c>
      <c r="J36" s="71"/>
      <c r="K36" s="71"/>
      <c r="L36" s="71"/>
      <c r="M36" s="71"/>
      <c r="N36" s="71"/>
      <c r="O36" s="71"/>
      <c r="P36" s="74"/>
      <c r="Q36" s="74"/>
      <c r="R36" s="74"/>
      <c r="S36" s="74"/>
      <c r="T36" s="71"/>
      <c r="U36" s="71"/>
      <c r="V36" s="71"/>
    </row>
    <row r="37" spans="1:22" s="63" customFormat="1" ht="35.1" customHeight="1">
      <c r="A37" s="95"/>
      <c r="B37" s="118" t="s">
        <v>42</v>
      </c>
      <c r="C37" s="185"/>
      <c r="D37" s="89">
        <v>100</v>
      </c>
      <c r="E37" s="90">
        <v>72.5</v>
      </c>
      <c r="F37" s="90">
        <v>15.5</v>
      </c>
      <c r="G37" s="90">
        <v>0.1</v>
      </c>
      <c r="H37" s="90">
        <v>1.9</v>
      </c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</row>
    <row r="38" spans="1:22" ht="35.1" customHeight="1">
      <c r="A38" s="95"/>
      <c r="B38" s="173" t="s">
        <v>175</v>
      </c>
      <c r="C38" s="190" t="s">
        <v>176</v>
      </c>
      <c r="D38" s="89">
        <v>100</v>
      </c>
      <c r="E38" s="90">
        <v>25.4</v>
      </c>
      <c r="F38" s="90">
        <v>2.06</v>
      </c>
      <c r="G38" s="90">
        <v>1.1200000000000001</v>
      </c>
      <c r="H38" s="90">
        <v>1.17</v>
      </c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</row>
    <row r="39" spans="1:22" ht="35.1" customHeight="1">
      <c r="A39" s="95"/>
      <c r="B39" s="181" t="s">
        <v>173</v>
      </c>
      <c r="C39" s="190"/>
      <c r="D39" s="89">
        <v>100</v>
      </c>
      <c r="E39" s="145">
        <v>47.5</v>
      </c>
      <c r="F39" s="145">
        <v>7.12</v>
      </c>
      <c r="G39" s="145">
        <v>0.6</v>
      </c>
      <c r="H39" s="145">
        <v>1.87</v>
      </c>
    </row>
    <row r="40" spans="1:22" ht="35.1" customHeight="1">
      <c r="A40" s="95"/>
      <c r="B40" s="177" t="s">
        <v>14</v>
      </c>
      <c r="C40" s="178" t="s">
        <v>97</v>
      </c>
      <c r="D40" s="89">
        <v>10</v>
      </c>
      <c r="E40" s="90">
        <v>70.5</v>
      </c>
      <c r="F40" s="90">
        <v>0.06</v>
      </c>
      <c r="G40" s="90">
        <v>7.92</v>
      </c>
      <c r="H40" s="90">
        <v>0.02</v>
      </c>
    </row>
    <row r="41" spans="1:22" ht="35.1" customHeight="1">
      <c r="A41" s="96"/>
      <c r="B41" s="174" t="s">
        <v>16</v>
      </c>
      <c r="C41" s="185" t="s">
        <v>77</v>
      </c>
      <c r="D41" s="89">
        <v>10</v>
      </c>
      <c r="E41" s="90">
        <v>61.2</v>
      </c>
      <c r="F41" s="90">
        <v>0.15</v>
      </c>
      <c r="G41" s="90">
        <v>5.34</v>
      </c>
      <c r="H41" s="90">
        <v>2.5499999999999998</v>
      </c>
    </row>
    <row r="42" spans="1:22" ht="35.1" customHeight="1">
      <c r="A42" s="96"/>
      <c r="B42" s="174" t="s">
        <v>17</v>
      </c>
      <c r="C42" s="190"/>
      <c r="D42" s="89">
        <v>50</v>
      </c>
      <c r="E42" s="90">
        <v>115</v>
      </c>
      <c r="F42" s="90">
        <v>25.1</v>
      </c>
      <c r="G42" s="90">
        <v>0.83</v>
      </c>
      <c r="H42" s="90">
        <v>3.94</v>
      </c>
    </row>
    <row r="43" spans="1:22" ht="35.1" customHeight="1">
      <c r="A43" s="97" t="s">
        <v>18</v>
      </c>
      <c r="B43" s="131" t="s">
        <v>111</v>
      </c>
      <c r="C43" s="190"/>
      <c r="D43" s="89">
        <v>50</v>
      </c>
      <c r="E43" s="90"/>
      <c r="F43" s="90">
        <v>0.01</v>
      </c>
      <c r="G43" s="90">
        <v>0.01</v>
      </c>
      <c r="H43" s="90">
        <v>0.01</v>
      </c>
    </row>
    <row r="44" spans="1:22" ht="35.1" customHeight="1">
      <c r="A44" s="97"/>
      <c r="B44" s="118" t="s">
        <v>149</v>
      </c>
      <c r="C44" s="190"/>
      <c r="D44" s="89">
        <v>100</v>
      </c>
      <c r="E44" s="90">
        <v>40</v>
      </c>
      <c r="F44" s="90">
        <v>9.24</v>
      </c>
      <c r="G44" s="90">
        <v>0</v>
      </c>
      <c r="H44" s="90">
        <v>0.3</v>
      </c>
    </row>
    <row r="45" spans="1:22" s="63" customFormat="1" ht="18.95" customHeight="1">
      <c r="A45" s="219" t="s">
        <v>21</v>
      </c>
      <c r="B45" s="220"/>
      <c r="C45" s="221"/>
      <c r="D45" s="139"/>
      <c r="E45" s="146">
        <f>SUM(E34:E44)</f>
        <v>667.47142857142853</v>
      </c>
      <c r="F45" s="146">
        <f>SUM(F34:F44)</f>
        <v>81.539285714285711</v>
      </c>
      <c r="G45" s="146">
        <f>SUM(G34:G44)</f>
        <v>28.345714285714283</v>
      </c>
      <c r="H45" s="146">
        <f>SUM(H34:H44)</f>
        <v>20.946428571428577</v>
      </c>
      <c r="J45" s="72"/>
      <c r="K45" s="73"/>
      <c r="L45" s="73"/>
      <c r="M45" s="73"/>
      <c r="N45" s="73"/>
      <c r="O45" s="73"/>
    </row>
    <row r="46" spans="1:22" ht="30">
      <c r="A46" s="211" t="s">
        <v>0</v>
      </c>
      <c r="B46" s="211"/>
      <c r="C46" s="209"/>
      <c r="D46" s="209"/>
    </row>
    <row r="47" spans="1:22" ht="30">
      <c r="A47" s="53" t="str">
        <f>A7</f>
        <v>08. nädal</v>
      </c>
      <c r="B47" s="54">
        <v>46072</v>
      </c>
      <c r="C47" s="210"/>
      <c r="D47" s="210"/>
      <c r="E47" s="55"/>
    </row>
    <row r="48" spans="1:22" ht="50.1" customHeight="1">
      <c r="A48" s="85" t="s">
        <v>39</v>
      </c>
      <c r="B48" s="126" t="s">
        <v>2</v>
      </c>
      <c r="C48" s="126" t="s">
        <v>3</v>
      </c>
      <c r="D48" s="127" t="s">
        <v>4</v>
      </c>
      <c r="E48" s="127" t="s">
        <v>5</v>
      </c>
      <c r="F48" s="127" t="s">
        <v>6</v>
      </c>
      <c r="G48" s="127" t="s">
        <v>7</v>
      </c>
      <c r="H48" s="127" t="s">
        <v>8</v>
      </c>
    </row>
    <row r="49" spans="1:12" ht="35.1" customHeight="1">
      <c r="A49" s="98"/>
      <c r="B49" s="181" t="s">
        <v>152</v>
      </c>
      <c r="C49" s="178" t="s">
        <v>153</v>
      </c>
      <c r="D49" s="90">
        <v>250</v>
      </c>
      <c r="E49" s="90">
        <v>242</v>
      </c>
      <c r="F49" s="90">
        <v>12.3</v>
      </c>
      <c r="G49" s="90">
        <v>13.3</v>
      </c>
      <c r="H49" s="90">
        <v>15.1</v>
      </c>
    </row>
    <row r="50" spans="1:12" ht="35.1" customHeight="1">
      <c r="A50" s="94" t="s">
        <v>9</v>
      </c>
      <c r="B50" s="193" t="s">
        <v>154</v>
      </c>
      <c r="C50" s="178" t="s">
        <v>155</v>
      </c>
      <c r="D50" s="108">
        <v>50</v>
      </c>
      <c r="E50" s="90">
        <v>28.6</v>
      </c>
      <c r="F50" s="90">
        <v>2.78</v>
      </c>
      <c r="G50" s="90">
        <v>1.22</v>
      </c>
      <c r="H50" s="90">
        <v>0.97899999999999998</v>
      </c>
    </row>
    <row r="51" spans="1:12" ht="35.1" customHeight="1">
      <c r="A51" s="98"/>
      <c r="B51" s="174" t="s">
        <v>162</v>
      </c>
      <c r="C51" s="165"/>
      <c r="D51" s="89">
        <v>50</v>
      </c>
      <c r="E51" s="90">
        <v>200</v>
      </c>
      <c r="F51" s="90">
        <v>33.799999999999997</v>
      </c>
      <c r="G51" s="90">
        <v>4.57</v>
      </c>
      <c r="H51" s="90">
        <v>5.34</v>
      </c>
    </row>
    <row r="52" spans="1:12" ht="35.1" customHeight="1">
      <c r="A52" s="96"/>
      <c r="B52" s="174" t="s">
        <v>17</v>
      </c>
      <c r="C52" s="190"/>
      <c r="D52" s="89">
        <v>50</v>
      </c>
      <c r="E52" s="90">
        <v>115</v>
      </c>
      <c r="F52" s="90">
        <v>25.1</v>
      </c>
      <c r="G52" s="90">
        <v>0.83</v>
      </c>
      <c r="H52" s="90">
        <v>3.94</v>
      </c>
    </row>
    <row r="53" spans="1:12" ht="35.1" customHeight="1">
      <c r="A53" s="97" t="s">
        <v>18</v>
      </c>
      <c r="B53" s="131" t="s">
        <v>111</v>
      </c>
      <c r="C53" s="190"/>
      <c r="D53" s="89">
        <v>50</v>
      </c>
      <c r="E53" s="90"/>
      <c r="F53" s="90"/>
      <c r="G53" s="90"/>
      <c r="H53" s="90"/>
    </row>
    <row r="54" spans="1:12" ht="35.1" customHeight="1">
      <c r="A54" s="97"/>
      <c r="B54" s="131" t="s">
        <v>40</v>
      </c>
      <c r="C54" s="138"/>
      <c r="D54" s="89">
        <v>100</v>
      </c>
      <c r="E54" s="90">
        <v>18.899999999999999</v>
      </c>
      <c r="F54" s="90">
        <v>2.9</v>
      </c>
      <c r="G54" s="90">
        <v>0.1</v>
      </c>
      <c r="H54" s="90">
        <v>0.8</v>
      </c>
    </row>
    <row r="55" spans="1:12" ht="18.95" customHeight="1">
      <c r="A55" s="219" t="s">
        <v>21</v>
      </c>
      <c r="B55" s="220"/>
      <c r="C55" s="221"/>
      <c r="D55" s="139"/>
      <c r="E55" s="146">
        <f>SUM(E49:E54)</f>
        <v>604.5</v>
      </c>
      <c r="F55" s="146">
        <f>SUM(F49:F54)</f>
        <v>76.88</v>
      </c>
      <c r="G55" s="146">
        <f>SUM(G49:G54)</f>
        <v>20.020000000000003</v>
      </c>
      <c r="H55" s="146">
        <f>SUM(H49:H54)</f>
        <v>26.159000000000002</v>
      </c>
    </row>
    <row r="56" spans="1:12" ht="30">
      <c r="A56" s="211" t="s">
        <v>0</v>
      </c>
      <c r="B56" s="211"/>
      <c r="C56" s="209"/>
      <c r="D56" s="209"/>
    </row>
    <row r="57" spans="1:12" ht="30">
      <c r="A57" s="53" t="str">
        <f>A7</f>
        <v>08. nädal</v>
      </c>
      <c r="B57" s="54">
        <v>46073</v>
      </c>
      <c r="C57" s="210"/>
      <c r="D57" s="210"/>
      <c r="E57" s="55"/>
    </row>
    <row r="58" spans="1:12" ht="50.1" customHeight="1">
      <c r="A58" s="85" t="s">
        <v>41</v>
      </c>
      <c r="B58" s="126" t="s">
        <v>2</v>
      </c>
      <c r="C58" s="126" t="s">
        <v>3</v>
      </c>
      <c r="D58" s="127" t="s">
        <v>4</v>
      </c>
      <c r="E58" s="127" t="s">
        <v>5</v>
      </c>
      <c r="F58" s="127" t="s">
        <v>6</v>
      </c>
      <c r="G58" s="127" t="s">
        <v>7</v>
      </c>
      <c r="H58" s="127" t="s">
        <v>8</v>
      </c>
    </row>
    <row r="59" spans="1:12" ht="35.1" customHeight="1">
      <c r="A59" s="98"/>
      <c r="B59" s="193" t="s">
        <v>156</v>
      </c>
      <c r="C59" s="119" t="s">
        <v>157</v>
      </c>
      <c r="D59" s="90">
        <v>250</v>
      </c>
      <c r="E59" s="90">
        <v>300</v>
      </c>
      <c r="F59" s="90">
        <v>44.7</v>
      </c>
      <c r="G59" s="90">
        <v>6.2</v>
      </c>
      <c r="H59" s="90">
        <v>13.1</v>
      </c>
    </row>
    <row r="60" spans="1:12" ht="35.1" customHeight="1">
      <c r="A60" s="94" t="s">
        <v>9</v>
      </c>
      <c r="B60" s="193" t="s">
        <v>158</v>
      </c>
      <c r="C60" s="119" t="s">
        <v>159</v>
      </c>
      <c r="D60" s="108">
        <v>50</v>
      </c>
      <c r="E60" s="90">
        <v>61.4</v>
      </c>
      <c r="F60" s="90">
        <v>8.2100000000000009</v>
      </c>
      <c r="G60" s="90">
        <v>2.16</v>
      </c>
      <c r="H60" s="90">
        <v>1.79</v>
      </c>
    </row>
    <row r="61" spans="1:12" ht="35.1" customHeight="1">
      <c r="A61" s="98"/>
      <c r="B61" s="118" t="s">
        <v>99</v>
      </c>
      <c r="C61" s="119" t="s">
        <v>100</v>
      </c>
      <c r="D61" s="89">
        <v>50</v>
      </c>
      <c r="E61" s="90">
        <v>28.8</v>
      </c>
      <c r="F61" s="90">
        <v>2.4900000000000002</v>
      </c>
      <c r="G61" s="90">
        <v>1.33</v>
      </c>
      <c r="H61" s="90">
        <v>1.7</v>
      </c>
    </row>
    <row r="62" spans="1:12" ht="35.1" customHeight="1">
      <c r="A62" s="98"/>
      <c r="B62" s="118" t="s">
        <v>101</v>
      </c>
      <c r="C62" s="119" t="s">
        <v>102</v>
      </c>
      <c r="D62" s="89">
        <v>100</v>
      </c>
      <c r="E62" s="90">
        <v>54.3</v>
      </c>
      <c r="F62" s="90">
        <v>8.8800000000000008</v>
      </c>
      <c r="G62" s="90">
        <v>1.32</v>
      </c>
      <c r="H62" s="90">
        <v>0.59399999999999997</v>
      </c>
    </row>
    <row r="63" spans="1:12" ht="36.75">
      <c r="A63" s="96"/>
      <c r="B63" s="181" t="s">
        <v>174</v>
      </c>
      <c r="C63" s="194" t="s">
        <v>106</v>
      </c>
      <c r="D63" s="89">
        <v>100</v>
      </c>
      <c r="E63" s="130">
        <v>27.8</v>
      </c>
      <c r="F63" s="130">
        <v>4.58</v>
      </c>
      <c r="G63" s="130">
        <v>0.20699999999999999</v>
      </c>
      <c r="H63" s="130">
        <v>1.04</v>
      </c>
      <c r="I63" s="68"/>
      <c r="J63" s="68"/>
      <c r="K63" s="68"/>
      <c r="L63" s="68"/>
    </row>
    <row r="64" spans="1:12" ht="35.1" customHeight="1">
      <c r="A64" s="95"/>
      <c r="B64" s="177" t="s">
        <v>14</v>
      </c>
      <c r="C64" s="178" t="s">
        <v>97</v>
      </c>
      <c r="D64" s="89">
        <v>10</v>
      </c>
      <c r="E64" s="90">
        <v>70.5</v>
      </c>
      <c r="F64" s="90">
        <v>0.06</v>
      </c>
      <c r="G64" s="90">
        <v>7.92</v>
      </c>
      <c r="H64" s="90">
        <v>0.02</v>
      </c>
    </row>
    <row r="65" spans="1:8" ht="35.1" customHeight="1">
      <c r="A65" s="96"/>
      <c r="B65" s="174" t="s">
        <v>16</v>
      </c>
      <c r="C65" s="185" t="s">
        <v>77</v>
      </c>
      <c r="D65" s="89">
        <v>10</v>
      </c>
      <c r="E65" s="90">
        <v>61.2</v>
      </c>
      <c r="F65" s="90">
        <v>0.15</v>
      </c>
      <c r="G65" s="90">
        <v>5.34</v>
      </c>
      <c r="H65" s="90">
        <v>2.5499999999999998</v>
      </c>
    </row>
    <row r="66" spans="1:8" ht="35.1" customHeight="1">
      <c r="A66" s="96"/>
      <c r="B66" s="174" t="s">
        <v>17</v>
      </c>
      <c r="C66" s="190"/>
      <c r="D66" s="89">
        <v>50</v>
      </c>
      <c r="E66" s="90">
        <v>115</v>
      </c>
      <c r="F66" s="90">
        <v>25.1</v>
      </c>
      <c r="G66" s="90">
        <v>0.83</v>
      </c>
      <c r="H66" s="90">
        <v>3.94</v>
      </c>
    </row>
    <row r="67" spans="1:8" ht="35.1" customHeight="1">
      <c r="A67" s="97" t="s">
        <v>18</v>
      </c>
      <c r="B67" s="131" t="s">
        <v>111</v>
      </c>
      <c r="C67" s="190"/>
      <c r="D67" s="89">
        <v>50</v>
      </c>
      <c r="E67" s="90"/>
      <c r="F67" s="90"/>
      <c r="G67" s="90"/>
      <c r="H67" s="90"/>
    </row>
    <row r="68" spans="1:8" ht="35.1" customHeight="1">
      <c r="A68" s="97"/>
      <c r="B68" s="118" t="s">
        <v>55</v>
      </c>
      <c r="C68" s="190"/>
      <c r="D68" s="89">
        <v>100</v>
      </c>
      <c r="E68" s="90">
        <v>48.8</v>
      </c>
      <c r="F68" s="90">
        <v>13.48</v>
      </c>
      <c r="G68" s="90">
        <v>0</v>
      </c>
      <c r="H68" s="90">
        <v>0</v>
      </c>
    </row>
    <row r="69" spans="1:8" ht="18.95" customHeight="1">
      <c r="A69" s="219" t="s">
        <v>21</v>
      </c>
      <c r="B69" s="220"/>
      <c r="C69" s="221"/>
      <c r="D69" s="153"/>
      <c r="E69" s="163">
        <f>SUM(E59:E68)</f>
        <v>767.8</v>
      </c>
      <c r="F69" s="163">
        <f>SUM(F59:F68)</f>
        <v>107.65000000000002</v>
      </c>
      <c r="G69" s="163">
        <f>SUM(G59:G68)</f>
        <v>25.306999999999999</v>
      </c>
      <c r="H69" s="163">
        <f>SUM(H59:H68)</f>
        <v>24.734000000000002</v>
      </c>
    </row>
    <row r="70" spans="1:8" ht="15.75" customHeight="1">
      <c r="A70" s="214" t="s">
        <v>44</v>
      </c>
      <c r="B70" s="215"/>
      <c r="C70" s="215"/>
      <c r="D70" s="216"/>
      <c r="E70" s="155">
        <f>AVERAGE(E20,E30,E45,E55,E69)</f>
        <v>717.48428571428576</v>
      </c>
      <c r="F70" s="23">
        <f>AVERAGE(F20,F30,F45,F55,F69)</f>
        <v>90.238457142857143</v>
      </c>
      <c r="G70" s="23">
        <f>AVERAGE(G20,G30,G45,G55,G69)</f>
        <v>25.777442857142852</v>
      </c>
      <c r="H70" s="23">
        <f>AVERAGE(H20,H30,H45,H55,H69)</f>
        <v>27.836085714285719</v>
      </c>
    </row>
    <row r="71" spans="1:8" ht="18.95" customHeight="1">
      <c r="A71" s="57"/>
      <c r="B71" s="58"/>
      <c r="C71" s="217" t="s">
        <v>45</v>
      </c>
      <c r="D71" s="218"/>
      <c r="E71" s="156"/>
      <c r="F71" s="157">
        <f>F70*4/E70*100</f>
        <v>50.308255631283117</v>
      </c>
      <c r="G71" s="157">
        <f>G70*9/E70*100</f>
        <v>32.334782842431579</v>
      </c>
      <c r="H71" s="157">
        <f>H70*4/E70*100</f>
        <v>15.518715193364116</v>
      </c>
    </row>
    <row r="72" spans="1:8" ht="18.95" customHeight="1">
      <c r="A72" s="64"/>
      <c r="B72" s="55"/>
      <c r="C72" s="207" t="s">
        <v>46</v>
      </c>
      <c r="D72" s="208"/>
      <c r="E72" s="156" t="s">
        <v>47</v>
      </c>
      <c r="F72" s="157" t="s">
        <v>48</v>
      </c>
      <c r="G72" s="157" t="s">
        <v>49</v>
      </c>
      <c r="H72" s="157" t="s">
        <v>50</v>
      </c>
    </row>
    <row r="73" spans="1:8" ht="18.95" customHeight="1">
      <c r="A73" s="203" t="s">
        <v>22</v>
      </c>
      <c r="B73" s="203"/>
      <c r="C73" s="203"/>
      <c r="D73" s="203"/>
      <c r="E73" s="204"/>
      <c r="F73" s="204"/>
      <c r="G73" s="204"/>
      <c r="H73" s="204"/>
    </row>
    <row r="74" spans="1:8" ht="18.95" customHeight="1">
      <c r="A74" s="200" t="s">
        <v>23</v>
      </c>
      <c r="B74" s="201"/>
      <c r="C74" s="201"/>
      <c r="D74" s="201"/>
      <c r="E74" s="201"/>
      <c r="F74" s="201"/>
      <c r="G74" s="201"/>
      <c r="H74" s="202"/>
    </row>
    <row r="75" spans="1:8" ht="18.95" customHeight="1">
      <c r="A75" s="226" t="s">
        <v>51</v>
      </c>
      <c r="B75" s="227"/>
      <c r="C75" s="227"/>
      <c r="D75" s="227"/>
      <c r="E75" s="227"/>
      <c r="F75" s="227"/>
      <c r="G75" s="227"/>
      <c r="H75" s="228"/>
    </row>
    <row r="76" spans="1:8" ht="18.95" customHeight="1">
      <c r="A76" s="197" t="s">
        <v>24</v>
      </c>
      <c r="B76" s="198"/>
      <c r="C76" s="198"/>
      <c r="D76" s="198"/>
      <c r="E76" s="198"/>
      <c r="F76" s="198"/>
      <c r="G76" s="198"/>
      <c r="H76" s="199"/>
    </row>
    <row r="77" spans="1:8" ht="18.95" customHeight="1">
      <c r="A77" s="197" t="s">
        <v>25</v>
      </c>
      <c r="B77" s="198"/>
      <c r="C77" s="198"/>
      <c r="D77" s="198"/>
      <c r="E77" s="198"/>
      <c r="F77" s="198"/>
      <c r="G77" s="198"/>
      <c r="H77" s="199"/>
    </row>
    <row r="78" spans="1:8" ht="18.95" customHeight="1">
      <c r="A78" s="197" t="s">
        <v>26</v>
      </c>
      <c r="B78" s="198"/>
      <c r="C78" s="198"/>
      <c r="D78" s="198"/>
      <c r="E78" s="198"/>
      <c r="F78" s="198"/>
      <c r="G78" s="198"/>
      <c r="H78" s="199"/>
    </row>
    <row r="79" spans="1:8" ht="18.95" hidden="1" customHeight="1">
      <c r="A79" s="232"/>
      <c r="B79" s="233"/>
      <c r="C79" s="233"/>
      <c r="D79" s="233"/>
      <c r="E79" s="233"/>
      <c r="F79" s="233"/>
      <c r="G79" s="233"/>
      <c r="H79" s="234"/>
    </row>
    <row r="80" spans="1:8" ht="18.95" customHeight="1">
      <c r="A80" s="205" t="s">
        <v>27</v>
      </c>
      <c r="B80" s="205"/>
      <c r="C80" s="205"/>
      <c r="D80" s="205"/>
      <c r="E80" s="205"/>
      <c r="F80" s="205"/>
      <c r="G80" s="205"/>
      <c r="H80" s="205"/>
    </row>
    <row r="81" spans="1:8" ht="18.95" customHeight="1">
      <c r="A81" s="50" t="s">
        <v>28</v>
      </c>
      <c r="B81" s="10" t="s">
        <v>29</v>
      </c>
      <c r="C81" s="15"/>
      <c r="D81" s="15"/>
      <c r="E81" s="16"/>
      <c r="F81" s="16"/>
      <c r="G81" s="16"/>
      <c r="H81" s="51"/>
    </row>
    <row r="82" spans="1:8" ht="18.95" customHeight="1">
      <c r="A82" s="11" t="s">
        <v>30</v>
      </c>
      <c r="B82" s="12" t="s">
        <v>31</v>
      </c>
      <c r="C82" s="17"/>
      <c r="D82" s="17"/>
      <c r="E82" s="18"/>
      <c r="F82" s="18"/>
      <c r="G82" s="18"/>
      <c r="H82" s="19"/>
    </row>
    <row r="83" spans="1:8" ht="18.95" customHeight="1">
      <c r="A83" s="13" t="s">
        <v>32</v>
      </c>
      <c r="B83" s="14" t="s">
        <v>33</v>
      </c>
      <c r="C83" s="20"/>
      <c r="D83" s="20"/>
      <c r="E83" s="21"/>
      <c r="F83" s="21"/>
      <c r="G83" s="21"/>
      <c r="H83" s="22"/>
    </row>
    <row r="84" spans="1:8" ht="18.95" customHeight="1">
      <c r="A84" s="212" t="s">
        <v>34</v>
      </c>
      <c r="B84" s="212"/>
      <c r="C84" s="212"/>
      <c r="D84" s="212"/>
      <c r="E84" s="212"/>
      <c r="F84" s="212"/>
      <c r="G84" s="212"/>
      <c r="H84" s="212"/>
    </row>
    <row r="85" spans="1:8">
      <c r="A85" s="195" t="s">
        <v>35</v>
      </c>
      <c r="B85" s="196"/>
      <c r="C85" s="141"/>
      <c r="D85" s="141"/>
      <c r="E85" s="141"/>
      <c r="F85" s="141"/>
      <c r="G85" s="141"/>
      <c r="H85" s="142"/>
    </row>
    <row r="92" spans="1:8">
      <c r="C92" s="75"/>
    </row>
  </sheetData>
  <mergeCells count="35">
    <mergeCell ref="C1:C7"/>
    <mergeCell ref="D46:D47"/>
    <mergeCell ref="A46:B46"/>
    <mergeCell ref="C46:C47"/>
    <mergeCell ref="D31:D32"/>
    <mergeCell ref="A31:B31"/>
    <mergeCell ref="C31:C32"/>
    <mergeCell ref="A45:C45"/>
    <mergeCell ref="C21:C22"/>
    <mergeCell ref="A21:B21"/>
    <mergeCell ref="A26:A29"/>
    <mergeCell ref="A1:B5"/>
    <mergeCell ref="D1:D7"/>
    <mergeCell ref="A6:B6"/>
    <mergeCell ref="A20:C20"/>
    <mergeCell ref="A30:C30"/>
    <mergeCell ref="A80:H80"/>
    <mergeCell ref="A84:H84"/>
    <mergeCell ref="A85:B85"/>
    <mergeCell ref="A77:H77"/>
    <mergeCell ref="A78:H78"/>
    <mergeCell ref="A79:H79"/>
    <mergeCell ref="D21:D22"/>
    <mergeCell ref="A74:H74"/>
    <mergeCell ref="A75:H75"/>
    <mergeCell ref="A76:H76"/>
    <mergeCell ref="A55:C55"/>
    <mergeCell ref="A69:C69"/>
    <mergeCell ref="A70:D70"/>
    <mergeCell ref="C71:D71"/>
    <mergeCell ref="C72:D72"/>
    <mergeCell ref="A73:H73"/>
    <mergeCell ref="D56:D57"/>
    <mergeCell ref="A56:B56"/>
    <mergeCell ref="C56:C57"/>
  </mergeCells>
  <pageMargins left="0.23622047244094491" right="0.23622047244094491" top="0.74803149606299213" bottom="0.74803149606299213" header="0.31496062992125984" footer="0.31496062992125984"/>
  <pageSetup paperSize="9" scale="2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01a4f5-800b-44fa-bf5f-bc261db538f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D7D9C9C6800C459C338440858678F6" ma:contentTypeVersion="14" ma:contentTypeDescription="Create a new document." ma:contentTypeScope="" ma:versionID="a46547713f83707471ea48212644471d">
  <xsd:schema xmlns:xsd="http://www.w3.org/2001/XMLSchema" xmlns:xs="http://www.w3.org/2001/XMLSchema" xmlns:p="http://schemas.microsoft.com/office/2006/metadata/properties" xmlns:ns3="6701a4f5-800b-44fa-bf5f-bc261db538fe" xmlns:ns4="f671aa42-d00e-4959-96d4-a1ad1e0c3285" targetNamespace="http://schemas.microsoft.com/office/2006/metadata/properties" ma:root="true" ma:fieldsID="fb92c864515e9b37e533de5ffd42f618" ns3:_="" ns4:_="">
    <xsd:import namespace="6701a4f5-800b-44fa-bf5f-bc261db538fe"/>
    <xsd:import namespace="f671aa42-d00e-4959-96d4-a1ad1e0c328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LengthInSeconds" minOccurs="0"/>
                <xsd:element ref="ns3:MediaServiceDateTake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01a4f5-800b-44fa-bf5f-bc261db538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71aa42-d00e-4959-96d4-a1ad1e0c328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2EAF19-70DD-45BE-84FC-9E489F964AD3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f671aa42-d00e-4959-96d4-a1ad1e0c3285"/>
    <ds:schemaRef ds:uri="http://purl.org/dc/elements/1.1/"/>
    <ds:schemaRef ds:uri="6701a4f5-800b-44fa-bf5f-bc261db538fe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32E13DF-1E3D-4FAA-8F06-3298CF4D33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01a4f5-800b-44fa-bf5f-bc261db538fe"/>
    <ds:schemaRef ds:uri="f671aa42-d00e-4959-96d4-a1ad1e0c32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E5F626-53CF-45F1-AD89-CAE7D0FB77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3</vt:i4>
      </vt:variant>
      <vt:variant>
        <vt:lpstr>Nimega vahemikud</vt:lpstr>
      </vt:variant>
      <vt:variant>
        <vt:i4>3</vt:i4>
      </vt:variant>
    </vt:vector>
  </HeadingPairs>
  <TitlesOfParts>
    <vt:vector size="6" baseType="lpstr">
      <vt:lpstr>Inädal</vt:lpstr>
      <vt:lpstr>IInädal</vt:lpstr>
      <vt:lpstr>IIInädal</vt:lpstr>
      <vt:lpstr>IIInädal!Prindiala</vt:lpstr>
      <vt:lpstr>IInädal!Prindiala</vt:lpstr>
      <vt:lpstr>Inädal!Prindiala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Kerli Jalas</dc:creator>
  <cp:keywords/>
  <dc:description/>
  <cp:lastModifiedBy>Kaja Kasak</cp:lastModifiedBy>
  <cp:revision/>
  <cp:lastPrinted>2026-01-22T08:09:49Z</cp:lastPrinted>
  <dcterms:created xsi:type="dcterms:W3CDTF">2025-06-09T08:54:09Z</dcterms:created>
  <dcterms:modified xsi:type="dcterms:W3CDTF">2026-01-23T10:07:39Z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0x010100A9D7D9C9C6800C459C338440858678F6</vt:lpwstr>
  </property>
</Properties>
</file>